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872" tabRatio="771" activeTab="2"/>
  </bookViews>
  <sheets>
    <sheet name="North Branch PS" sheetId="1" r:id="rId1"/>
    <sheet name="Racine Avenue PS" sheetId="2" r:id="rId2"/>
    <sheet name="Westchester PS" sheetId="3" r:id="rId3"/>
    <sheet name="95th St. PS" sheetId="4" r:id="rId4"/>
    <sheet name="122nd St. PS" sheetId="5" r:id="rId5"/>
    <sheet name="125th St. PS" sheetId="6" r:id="rId6"/>
    <sheet name="Sheet1" sheetId="7" r:id="rId7"/>
  </sheets>
  <definedNames>
    <definedName name="_xlnm.Print_Area" localSheetId="4">'122nd St. PS'!$A$1:$E$51</definedName>
    <definedName name="_xlnm.Print_Area" localSheetId="5">'125th St. PS'!$A$1:$F$116</definedName>
    <definedName name="_xlnm.Print_Area" localSheetId="3">'95th St. PS'!$A$1:$F$57</definedName>
    <definedName name="_xlnm.Print_Area" localSheetId="0">'North Branch PS'!$A$1:$E$320</definedName>
    <definedName name="_xlnm.Print_Area" localSheetId="1">'Racine Avenue PS'!$A$1:$J$334</definedName>
    <definedName name="_xlnm.Print_Area" localSheetId="2">'Westchester PS'!$A$1:$F$225</definedName>
    <definedName name="_xlnm.Print_Titles" localSheetId="4">'122nd St. PS'!$1:$8</definedName>
    <definedName name="_xlnm.Print_Titles" localSheetId="5">'125th St. PS'!$1:$8</definedName>
    <definedName name="_xlnm.Print_Titles" localSheetId="3">'95th St. PS'!$1:$8</definedName>
    <definedName name="_xlnm.Print_Titles" localSheetId="0">'North Branch PS'!$1:$8</definedName>
    <definedName name="_xlnm.Print_Titles" localSheetId="1">'Racine Avenue PS'!$1:$8</definedName>
  </definedNames>
  <calcPr fullCalcOnLoad="1"/>
</workbook>
</file>

<file path=xl/sharedStrings.xml><?xml version="1.0" encoding="utf-8"?>
<sst xmlns="http://schemas.openxmlformats.org/spreadsheetml/2006/main" count="421" uniqueCount="247">
  <si>
    <t>Date</t>
  </si>
  <si>
    <t>Volume (MG)</t>
  </si>
  <si>
    <t>5/10-11/03</t>
  </si>
  <si>
    <t>3/4-5/04</t>
  </si>
  <si>
    <t>10/24-25/2001</t>
  </si>
  <si>
    <t>10/13-14/2001</t>
  </si>
  <si>
    <t>9/20-21/2001</t>
  </si>
  <si>
    <t>5/14-15/04</t>
  </si>
  <si>
    <t>5/22-23/04</t>
  </si>
  <si>
    <t>5/30-31/04</t>
  </si>
  <si>
    <t>6/10-11/04</t>
  </si>
  <si>
    <t>Data updated on:</t>
  </si>
  <si>
    <t>Note:</t>
  </si>
  <si>
    <t>4/30 - 5/1/03</t>
  </si>
  <si>
    <t>5/4-5/03</t>
  </si>
  <si>
    <t>11/4-5/03</t>
  </si>
  <si>
    <t>Year</t>
  </si>
  <si>
    <t>5/11-12/02</t>
  </si>
  <si>
    <t>7/17-18/03</t>
  </si>
  <si>
    <t>4/16-17/00</t>
  </si>
  <si>
    <t>4/20-21/00</t>
  </si>
  <si>
    <t>5/9-10/00</t>
  </si>
  <si>
    <t>6/24-25/00</t>
  </si>
  <si>
    <t>9/11-12/00</t>
  </si>
  <si>
    <t>2/8-9/01</t>
  </si>
  <si>
    <t>2/24-25/01</t>
  </si>
  <si>
    <t>5/26-27/01</t>
  </si>
  <si>
    <t>8/2-3/01</t>
  </si>
  <si>
    <t>8/9-10/01</t>
  </si>
  <si>
    <t>9/20-21/01</t>
  </si>
  <si>
    <t>10/4-5/01</t>
  </si>
  <si>
    <t>10/13-14/01</t>
  </si>
  <si>
    <t>4/8-9/02</t>
  </si>
  <si>
    <t>5/11-13/02</t>
  </si>
  <si>
    <t>11/18-19/03</t>
  </si>
  <si>
    <t>7/3-4/04</t>
  </si>
  <si>
    <t>1/12-13/05</t>
  </si>
  <si>
    <t>1/12-14/05</t>
  </si>
  <si>
    <t>3/30-31/05</t>
  </si>
  <si>
    <t>7/26-27/05</t>
  </si>
  <si>
    <t>4/16-17/06</t>
  </si>
  <si>
    <t>8/2-3/06</t>
  </si>
  <si>
    <t>4/2-3/06</t>
  </si>
  <si>
    <t>5/2-3/06</t>
  </si>
  <si>
    <t>5/11-12/06</t>
  </si>
  <si>
    <t>Volume (Gal)</t>
  </si>
  <si>
    <t>10/02-03/06</t>
  </si>
  <si>
    <t>11/10-11/06</t>
  </si>
  <si>
    <t>Although the map pages may indicate that additional CSOs have occurred within the last week, the data on this sheet is not updated until the volumes have been confirmed.</t>
  </si>
  <si>
    <t xml:space="preserve">Although the map pages may indicate that additional CSOs have occurred within the last week, the estimated data on this sheet is not updated until the volumes have been confirmed. </t>
  </si>
  <si>
    <t>11/29-30/06</t>
  </si>
  <si>
    <t>1/4-5/07</t>
  </si>
  <si>
    <t>4/25-26/07</t>
  </si>
  <si>
    <t>4/26-27/07</t>
  </si>
  <si>
    <t>7/18-19/07</t>
  </si>
  <si>
    <t>261.91</t>
  </si>
  <si>
    <t>7/26/07</t>
  </si>
  <si>
    <t>572.76</t>
  </si>
  <si>
    <t>8/5/07</t>
  </si>
  <si>
    <t>140.12</t>
  </si>
  <si>
    <t>8/19-20/07</t>
  </si>
  <si>
    <t>751.94</t>
  </si>
  <si>
    <t>8/22-23/07</t>
  </si>
  <si>
    <t>8/23-24/07</t>
  </si>
  <si>
    <t>8/22-25/07</t>
  </si>
  <si>
    <t>2478.73</t>
  </si>
  <si>
    <t>8/23-25/07</t>
  </si>
  <si>
    <t>1/8/08</t>
  </si>
  <si>
    <t>2/17-18/08</t>
  </si>
  <si>
    <t>603.53</t>
  </si>
  <si>
    <t>1/8-9/08</t>
  </si>
  <si>
    <t>4/10/08</t>
  </si>
  <si>
    <t>124.60</t>
  </si>
  <si>
    <t>480.10</t>
  </si>
  <si>
    <t>8/4-5/08</t>
  </si>
  <si>
    <t>9/4-5/08</t>
  </si>
  <si>
    <t>9/13-15/08</t>
  </si>
  <si>
    <t>No Discharge</t>
  </si>
  <si>
    <t>9/13-17/08</t>
  </si>
  <si>
    <t>12/27-28/08</t>
  </si>
  <si>
    <t>12/27-29/08</t>
  </si>
  <si>
    <t>2/26-27/09</t>
  </si>
  <si>
    <t>3/7-3/9/09</t>
  </si>
  <si>
    <t>3/8-3/9/09</t>
  </si>
  <si>
    <t>12/22-23/06</t>
  </si>
  <si>
    <t>3/7-10/09</t>
  </si>
  <si>
    <t>4/27-28/09</t>
  </si>
  <si>
    <t>5/6-7/09</t>
  </si>
  <si>
    <t>5/13-14/09</t>
  </si>
  <si>
    <t>5/26-27/09</t>
  </si>
  <si>
    <t>6/16-17/09</t>
  </si>
  <si>
    <t>6/19-20/09</t>
  </si>
  <si>
    <t>10/30-31/09</t>
  </si>
  <si>
    <t>10/30-11/1/09</t>
  </si>
  <si>
    <t>4/5-6/10</t>
  </si>
  <si>
    <t>6/15-16/10</t>
  </si>
  <si>
    <t>10/22-23/09</t>
  </si>
  <si>
    <t>6/18-19/10</t>
  </si>
  <si>
    <t>10/22-24/09</t>
  </si>
  <si>
    <t>3/10-11/09</t>
  </si>
  <si>
    <t>3/9-11/09</t>
  </si>
  <si>
    <t>6/23-24/10</t>
  </si>
  <si>
    <t>7/24-25/10</t>
  </si>
  <si>
    <t>6/27-28/10</t>
  </si>
  <si>
    <t>7/23-26/10</t>
  </si>
  <si>
    <t>7/23-25/10</t>
  </si>
  <si>
    <t>8/4-5/10</t>
  </si>
  <si>
    <t>9/2-3/10</t>
  </si>
  <si>
    <t>10/24-25/10</t>
  </si>
  <si>
    <t>11/22-23/10</t>
  </si>
  <si>
    <t>2/20-21/11</t>
  </si>
  <si>
    <t>3/4-5/2011</t>
  </si>
  <si>
    <t>3/4-5/11</t>
  </si>
  <si>
    <t>4/19-4/20/11</t>
  </si>
  <si>
    <t>4/22-23/11</t>
  </si>
  <si>
    <t>4/26-27/11</t>
  </si>
  <si>
    <t>5/25-26/11</t>
  </si>
  <si>
    <t>5/25-27/11</t>
  </si>
  <si>
    <t>5/29-30/11</t>
  </si>
  <si>
    <t>6/9-10/11</t>
  </si>
  <si>
    <t>6/15-16/11</t>
  </si>
  <si>
    <t>6/21-22/11</t>
  </si>
  <si>
    <t>4/19-20/11</t>
  </si>
  <si>
    <t>6/30/11-7/1/11</t>
  </si>
  <si>
    <t>7/23-24/11</t>
  </si>
  <si>
    <t>7/27-28/11</t>
  </si>
  <si>
    <t>8/2-3/11</t>
  </si>
  <si>
    <t>7/28-29/11</t>
  </si>
  <si>
    <t>3/23-24/12</t>
  </si>
  <si>
    <t>4/15-16/12</t>
  </si>
  <si>
    <t>5/3-4/12</t>
  </si>
  <si>
    <t>8/26-27/12</t>
  </si>
  <si>
    <t>8/26-27/11</t>
  </si>
  <si>
    <t>1/29-30/13</t>
  </si>
  <si>
    <t>3/10-11/13</t>
  </si>
  <si>
    <t>4/17-19/13</t>
  </si>
  <si>
    <t>4/18-19/13</t>
  </si>
  <si>
    <t>4/23-24/13</t>
  </si>
  <si>
    <t>4/17-20/13</t>
  </si>
  <si>
    <t>4/18-20/13</t>
  </si>
  <si>
    <t>5/28-29/13</t>
  </si>
  <si>
    <t>6-27-28/13</t>
  </si>
  <si>
    <t>9/18-19/13</t>
  </si>
  <si>
    <t>10/31-11/1/13</t>
  </si>
  <si>
    <t>11/1713</t>
  </si>
  <si>
    <t>1/10-11/14</t>
  </si>
  <si>
    <t>5/11-12/14</t>
  </si>
  <si>
    <t>2/20-21/14</t>
  </si>
  <si>
    <t>6/1-2/13</t>
  </si>
  <si>
    <t>5/20-21/14</t>
  </si>
  <si>
    <t>6/10-11/14</t>
  </si>
  <si>
    <t>6/18-19/14</t>
  </si>
  <si>
    <t>6/19-20/14</t>
  </si>
  <si>
    <t>6/21-22/14</t>
  </si>
  <si>
    <t>6/24-25/14</t>
  </si>
  <si>
    <t>6/30-7/1/14</t>
  </si>
  <si>
    <t>7/12-13/14</t>
  </si>
  <si>
    <t>8/4-5/14</t>
  </si>
  <si>
    <t>8/21-22/14</t>
  </si>
  <si>
    <t>8/22-23/14</t>
  </si>
  <si>
    <t>8/23-24/14</t>
  </si>
  <si>
    <t>8/25-26/14</t>
  </si>
  <si>
    <t>10/3-4/14</t>
  </si>
  <si>
    <t>10/14-15/14</t>
  </si>
  <si>
    <t>4/9-10/15</t>
  </si>
  <si>
    <t>6/15-16/15</t>
  </si>
  <si>
    <t>6/14-15/15</t>
  </si>
  <si>
    <t>8/18-19/15</t>
  </si>
  <si>
    <t>8/16-17/15</t>
  </si>
  <si>
    <t>9/18-19/15</t>
  </si>
  <si>
    <t>477, 900</t>
  </si>
  <si>
    <t>12/28-29/15</t>
  </si>
  <si>
    <t>2/2-3/16</t>
  </si>
  <si>
    <t>12/13-14/15</t>
  </si>
  <si>
    <t>8/22-24/14</t>
  </si>
  <si>
    <t>5/1-2/2016</t>
  </si>
  <si>
    <t>4/30/16-5/1/16</t>
  </si>
  <si>
    <t>5/1-2/16</t>
  </si>
  <si>
    <t>5/13-14/16</t>
  </si>
  <si>
    <t>5/13-15/16</t>
  </si>
  <si>
    <t>5/10-11/16</t>
  </si>
  <si>
    <t>5/12-13/16</t>
  </si>
  <si>
    <t>5/25-26/16</t>
  </si>
  <si>
    <t>5/31/16-6/1/16</t>
  </si>
  <si>
    <t>6/22-23/16</t>
  </si>
  <si>
    <t>7/23-24/16</t>
  </si>
  <si>
    <t>7/24-25/2016</t>
  </si>
  <si>
    <t>7/12-13/16</t>
  </si>
  <si>
    <t>2017</t>
  </si>
  <si>
    <t>1/19-20/17</t>
  </si>
  <si>
    <t>2/28-3/1/2017</t>
  </si>
  <si>
    <t>3/30-31/17</t>
  </si>
  <si>
    <t>4/5-6/17</t>
  </si>
  <si>
    <t>2/28-3/1/17</t>
  </si>
  <si>
    <t>4/29-30/17</t>
  </si>
  <si>
    <t>4/30-5/1/17</t>
  </si>
  <si>
    <t>4/29-5/2/17</t>
  </si>
  <si>
    <t>8/13-14/02</t>
  </si>
  <si>
    <t>5/10-11/2017</t>
  </si>
  <si>
    <t>6/14-15/2017</t>
  </si>
  <si>
    <t>7/21-22/17</t>
  </si>
  <si>
    <t>5/10-11/17</t>
  </si>
  <si>
    <t>10/14-15/17</t>
  </si>
  <si>
    <t>10/10-11/17</t>
  </si>
  <si>
    <t>10/14-16/17</t>
  </si>
  <si>
    <t>10/23-24/17</t>
  </si>
  <si>
    <t>10/24-25/17</t>
  </si>
  <si>
    <t>2/20-21/18</t>
  </si>
  <si>
    <t>5/14-15/2018</t>
  </si>
  <si>
    <t>5/14-15/18</t>
  </si>
  <si>
    <t>6/21-22/18</t>
  </si>
  <si>
    <t>6/22-23/18</t>
  </si>
  <si>
    <t>6/26-27/18</t>
  </si>
  <si>
    <t>5/21-22/2018</t>
  </si>
  <si>
    <t>10/10-11/18</t>
  </si>
  <si>
    <t>10/1-2/2018</t>
  </si>
  <si>
    <t>2/28-3/1 2017</t>
  </si>
  <si>
    <t>4/30-5/1/2019</t>
  </si>
  <si>
    <t>4/29-5/3/2019</t>
  </si>
  <si>
    <t>5/3-4/2019</t>
  </si>
  <si>
    <t>5/27-28/2019</t>
  </si>
  <si>
    <t>5/28-29/19</t>
  </si>
  <si>
    <t>5/27-30/2019</t>
  </si>
  <si>
    <t>10/2-3/19</t>
  </si>
  <si>
    <t>10/26-27/19</t>
  </si>
  <si>
    <t>10/5-6/19</t>
  </si>
  <si>
    <t>10/30-31/19</t>
  </si>
  <si>
    <t>NBPS</t>
  </si>
  <si>
    <t>All</t>
  </si>
  <si>
    <t>10/02/2019  23:44</t>
  </si>
  <si>
    <t>10/03/2019  00:00</t>
  </si>
  <si>
    <t>10/03/2019  11:59</t>
  </si>
  <si>
    <t>10/26/2019  20:09</t>
  </si>
  <si>
    <t>10/27/2019  00:00</t>
  </si>
  <si>
    <t>10/27/2019  20:29</t>
  </si>
  <si>
    <t>10/30/2019  08:06</t>
  </si>
  <si>
    <t>10/30/2019  15:18</t>
  </si>
  <si>
    <t>RAPS</t>
  </si>
  <si>
    <t>WCPS</t>
  </si>
  <si>
    <t>MSPS Des Plaines Vent Shaft</t>
  </si>
  <si>
    <t>003 Bypass</t>
  </si>
  <si>
    <t>4/30-5/1/20</t>
  </si>
  <si>
    <t xml:space="preserve"> </t>
  </si>
  <si>
    <t>5/17-19/20</t>
  </si>
  <si>
    <t>5/17-18/20</t>
  </si>
  <si>
    <t>5/17-20/20</t>
  </si>
  <si>
    <t>4/28-30/20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</si>
</sst>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[$-409]dddd\,\ mmmm\ dd\,\ yyyy"/>
    <numFmt numFmtId="168" formatCode="m/d/yy;@"/>
    <numFmt numFmtId="169" formatCode="#,##0.000"/>
    <numFmt numFmtId="170" formatCode="[$-409]mmmm\ d\,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h:mm\ AM/PM;@"/>
    <numFmt numFmtId="176" formatCode="#,##0.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mmm\-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2" fillId="0" borderId="0" xfId="0" applyNumberFormat="1" applyFont="1" applyBorder="1" applyAlignment="1">
      <alignment horizontal="center" vertical="center"/>
    </xf>
    <xf numFmtId="20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18" fontId="0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 wrapText="1"/>
    </xf>
    <xf numFmtId="169" fontId="2" fillId="0" borderId="0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169" fontId="0" fillId="0" borderId="0" xfId="0" applyNumberFormat="1" applyFont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18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70" fontId="0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170" fontId="0" fillId="0" borderId="0" xfId="0" applyNumberFormat="1" applyFont="1" applyBorder="1" applyAlignment="1">
      <alignment horizontal="left"/>
    </xf>
    <xf numFmtId="175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18" fontId="5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9" fontId="0" fillId="0" borderId="0" xfId="0" applyNumberFormat="1" applyBorder="1" applyAlignment="1">
      <alignment horizontal="left"/>
    </xf>
    <xf numFmtId="168" fontId="0" fillId="33" borderId="0" xfId="0" applyNumberFormat="1" applyFill="1" applyBorder="1" applyAlignment="1">
      <alignment horizontal="center"/>
    </xf>
    <xf numFmtId="169" fontId="0" fillId="33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2" fontId="0" fillId="34" borderId="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168" fontId="0" fillId="0" borderId="0" xfId="0" applyNumberForma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8" fontId="2" fillId="0" borderId="0" xfId="0" applyNumberFormat="1" applyFont="1" applyBorder="1" applyAlignment="1" quotePrefix="1">
      <alignment horizontal="center"/>
    </xf>
    <xf numFmtId="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22" fontId="9" fillId="33" borderId="12" xfId="0" applyNumberFormat="1" applyFont="1" applyFill="1" applyBorder="1" applyAlignment="1">
      <alignment/>
    </xf>
    <xf numFmtId="22" fontId="9" fillId="33" borderId="13" xfId="0" applyNumberFormat="1" applyFont="1" applyFill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170" fontId="0" fillId="0" borderId="14" xfId="0" applyNumberFormat="1" applyFont="1" applyBorder="1" applyAlignment="1">
      <alignment horizontal="left" vertical="center" wrapText="1"/>
    </xf>
    <xf numFmtId="170" fontId="0" fillId="0" borderId="15" xfId="0" applyNumberFormat="1" applyFont="1" applyBorder="1" applyAlignment="1">
      <alignment horizontal="left" vertical="center" wrapText="1"/>
    </xf>
    <xf numFmtId="170" fontId="0" fillId="0" borderId="16" xfId="0" applyNumberFormat="1" applyFont="1" applyBorder="1" applyAlignment="1">
      <alignment horizontal="left" vertical="center" wrapText="1"/>
    </xf>
    <xf numFmtId="170" fontId="0" fillId="0" borderId="17" xfId="0" applyNumberFormat="1" applyFont="1" applyBorder="1" applyAlignment="1">
      <alignment horizontal="left" vertical="center" wrapText="1"/>
    </xf>
    <xf numFmtId="170" fontId="0" fillId="0" borderId="18" xfId="0" applyNumberFormat="1" applyFont="1" applyBorder="1" applyAlignment="1">
      <alignment horizontal="left" vertical="center" wrapText="1"/>
    </xf>
    <xf numFmtId="170" fontId="0" fillId="0" borderId="19" xfId="0" applyNumberFormat="1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0"/>
  <sheetViews>
    <sheetView zoomScaleSheetLayoutView="100" workbookViewId="0" topLeftCell="A1">
      <selection activeCell="D11" sqref="D10:D11"/>
    </sheetView>
  </sheetViews>
  <sheetFormatPr defaultColWidth="9.140625" defaultRowHeight="12.75"/>
  <cols>
    <col min="1" max="1" width="7.7109375" style="5" bestFit="1" customWidth="1"/>
    <col min="2" max="2" width="12.8515625" style="14" bestFit="1" customWidth="1"/>
    <col min="3" max="3" width="16.8515625" style="11" bestFit="1" customWidth="1"/>
    <col min="4" max="4" width="29.7109375" style="11" customWidth="1"/>
    <col min="5" max="5" width="17.7109375" style="12" customWidth="1"/>
    <col min="6" max="8" width="16.8515625" style="12" customWidth="1"/>
    <col min="9" max="9" width="9.7109375" style="0" customWidth="1"/>
    <col min="10" max="14" width="14.140625" style="0" customWidth="1"/>
  </cols>
  <sheetData>
    <row r="1" spans="3:6" ht="12.75" customHeight="1">
      <c r="C1" s="24" t="s">
        <v>12</v>
      </c>
      <c r="D1" s="94" t="s">
        <v>48</v>
      </c>
      <c r="E1" s="95"/>
      <c r="F1" s="37"/>
    </row>
    <row r="2" spans="3:6" ht="12.75" customHeight="1">
      <c r="C2" s="17"/>
      <c r="D2" s="96"/>
      <c r="E2" s="97"/>
      <c r="F2" s="37"/>
    </row>
    <row r="3" spans="3:6" ht="12.75" customHeight="1">
      <c r="C3" s="12"/>
      <c r="D3" s="96"/>
      <c r="E3" s="97"/>
      <c r="F3" s="37"/>
    </row>
    <row r="4" spans="3:6" ht="12.75" customHeight="1" thickBot="1">
      <c r="C4" s="12"/>
      <c r="D4" s="98"/>
      <c r="E4" s="99"/>
      <c r="F4" s="37"/>
    </row>
    <row r="6" spans="3:4" ht="12.75">
      <c r="C6" s="35" t="s">
        <v>11</v>
      </c>
      <c r="D6" s="34">
        <v>43963</v>
      </c>
    </row>
    <row r="7" spans="4:7" ht="12.75">
      <c r="D7" s="14"/>
      <c r="G7" s="2"/>
    </row>
    <row r="8" spans="1:7" ht="12.75">
      <c r="A8" s="7" t="s">
        <v>16</v>
      </c>
      <c r="B8" s="7" t="s">
        <v>0</v>
      </c>
      <c r="C8" s="25" t="s">
        <v>1</v>
      </c>
      <c r="D8" s="14"/>
      <c r="E8" s="31"/>
      <c r="F8" s="31"/>
      <c r="G8" s="2"/>
    </row>
    <row r="9" spans="1:7" ht="12.75">
      <c r="A9" s="7"/>
      <c r="B9" s="7"/>
      <c r="C9" s="25"/>
      <c r="D9" s="14"/>
      <c r="E9" s="31"/>
      <c r="F9" s="31"/>
      <c r="G9" s="2"/>
    </row>
    <row r="10" spans="1:7" ht="12.75">
      <c r="A10" s="16">
        <v>2020</v>
      </c>
      <c r="B10" s="9">
        <v>47238</v>
      </c>
      <c r="C10" s="13">
        <v>192.375</v>
      </c>
      <c r="D10" s="14"/>
      <c r="E10" s="31"/>
      <c r="F10" s="31"/>
      <c r="G10" s="2"/>
    </row>
    <row r="11" spans="1:7" ht="12.75">
      <c r="A11" s="16"/>
      <c r="B11" s="9">
        <v>43966</v>
      </c>
      <c r="C11" s="13">
        <v>174.15</v>
      </c>
      <c r="D11" s="14"/>
      <c r="E11" s="31"/>
      <c r="F11" s="31"/>
      <c r="G11" s="2"/>
    </row>
    <row r="12" spans="1:7" ht="12.75">
      <c r="A12" s="16"/>
      <c r="B12" s="9" t="s">
        <v>244</v>
      </c>
      <c r="C12" s="13">
        <v>1004.805</v>
      </c>
      <c r="D12" s="14"/>
      <c r="E12" s="31"/>
      <c r="F12" s="31"/>
      <c r="G12" s="2"/>
    </row>
    <row r="13" spans="1:7" ht="12.75">
      <c r="A13" s="7"/>
      <c r="B13" s="7"/>
      <c r="C13" s="25"/>
      <c r="D13" s="14"/>
      <c r="E13" s="31"/>
      <c r="F13" s="31"/>
      <c r="G13" s="2"/>
    </row>
    <row r="14" spans="1:7" ht="12.75">
      <c r="A14" s="16">
        <v>2019</v>
      </c>
      <c r="B14" s="5" t="s">
        <v>217</v>
      </c>
      <c r="C14" s="13">
        <v>716.175</v>
      </c>
      <c r="D14" s="14"/>
      <c r="E14" s="31"/>
      <c r="F14" s="31"/>
      <c r="G14" s="2"/>
    </row>
    <row r="15" spans="2:7" ht="12.75">
      <c r="B15" s="5">
        <v>43587</v>
      </c>
      <c r="C15" s="13">
        <v>94.77</v>
      </c>
      <c r="D15" s="14"/>
      <c r="E15" s="31"/>
      <c r="F15" s="31"/>
      <c r="G15" s="2"/>
    </row>
    <row r="16" spans="2:7" ht="12.75">
      <c r="B16" s="5">
        <v>43594</v>
      </c>
      <c r="C16" s="13">
        <v>227.475</v>
      </c>
      <c r="D16" s="14"/>
      <c r="E16" s="31"/>
      <c r="F16" s="31"/>
      <c r="G16" s="2"/>
    </row>
    <row r="17" spans="2:7" ht="12.75">
      <c r="B17" s="5">
        <v>43607</v>
      </c>
      <c r="C17" s="13">
        <v>57.78</v>
      </c>
      <c r="D17" s="14"/>
      <c r="E17" s="31"/>
      <c r="F17" s="31"/>
      <c r="G17" s="2"/>
    </row>
    <row r="18" spans="2:7" ht="12.75">
      <c r="B18" s="6">
        <v>43612</v>
      </c>
      <c r="C18" s="17">
        <v>170.1</v>
      </c>
      <c r="D18" s="14"/>
      <c r="E18" s="31"/>
      <c r="F18" s="31"/>
      <c r="G18" s="2"/>
    </row>
    <row r="19" spans="2:7" ht="12.75">
      <c r="B19" s="6">
        <v>43614</v>
      </c>
      <c r="C19" s="82">
        <v>93.285</v>
      </c>
      <c r="D19" s="14"/>
      <c r="E19" s="31"/>
      <c r="F19" s="31"/>
      <c r="G19" s="2"/>
    </row>
    <row r="20" spans="2:7" ht="12.75">
      <c r="B20" s="6">
        <v>43621</v>
      </c>
      <c r="C20" s="82">
        <v>74.385</v>
      </c>
      <c r="D20" s="14"/>
      <c r="E20" s="31"/>
      <c r="F20" s="31"/>
      <c r="G20" s="2"/>
    </row>
    <row r="21" spans="2:7" ht="12.75">
      <c r="B21" s="6" t="s">
        <v>223</v>
      </c>
      <c r="C21" s="82">
        <v>272.16</v>
      </c>
      <c r="D21" s="14"/>
      <c r="E21" s="31"/>
      <c r="F21" s="31"/>
      <c r="G21" s="2"/>
    </row>
    <row r="22" spans="2:7" ht="12.75">
      <c r="B22" s="6" t="s">
        <v>224</v>
      </c>
      <c r="C22" s="82">
        <v>300.24</v>
      </c>
      <c r="D22" s="14"/>
      <c r="E22" s="31"/>
      <c r="F22" s="31"/>
      <c r="G22" s="2"/>
    </row>
    <row r="23" spans="2:7" ht="12.75">
      <c r="B23" s="6">
        <v>43768</v>
      </c>
      <c r="C23" s="82">
        <v>75.06</v>
      </c>
      <c r="D23" s="14"/>
      <c r="E23" s="31"/>
      <c r="F23" s="31"/>
      <c r="G23" s="2"/>
    </row>
    <row r="24" spans="1:7" ht="12.75">
      <c r="A24" s="7"/>
      <c r="B24" s="7"/>
      <c r="C24" s="25"/>
      <c r="D24" s="14"/>
      <c r="E24" s="31"/>
      <c r="F24" s="31"/>
      <c r="G24" s="2"/>
    </row>
    <row r="25" spans="1:8" ht="12.75">
      <c r="A25" s="16">
        <v>2018</v>
      </c>
      <c r="B25" s="5" t="s">
        <v>207</v>
      </c>
      <c r="C25" s="13">
        <v>628.83</v>
      </c>
      <c r="D25" s="2"/>
      <c r="F25"/>
      <c r="G25"/>
      <c r="H25"/>
    </row>
    <row r="26" spans="2:8" ht="12.75">
      <c r="B26" s="5">
        <v>43160</v>
      </c>
      <c r="C26" s="13">
        <v>81.135</v>
      </c>
      <c r="D26" s="2"/>
      <c r="F26"/>
      <c r="G26"/>
      <c r="H26"/>
    </row>
    <row r="27" spans="2:8" ht="12.75">
      <c r="B27" s="5" t="s">
        <v>208</v>
      </c>
      <c r="C27" s="13">
        <v>212.49</v>
      </c>
      <c r="D27" s="31"/>
      <c r="F27"/>
      <c r="G27"/>
      <c r="H27"/>
    </row>
    <row r="28" spans="2:8" ht="12.75">
      <c r="B28" s="5">
        <v>43241</v>
      </c>
      <c r="C28" s="13">
        <v>189.81</v>
      </c>
      <c r="D28" s="31"/>
      <c r="F28"/>
      <c r="G28"/>
      <c r="H28"/>
    </row>
    <row r="29" spans="2:8" ht="12.75">
      <c r="B29" s="5">
        <v>43273</v>
      </c>
      <c r="C29" s="13">
        <v>305.775</v>
      </c>
      <c r="D29" s="31"/>
      <c r="F29"/>
      <c r="G29"/>
      <c r="H29"/>
    </row>
    <row r="30" spans="2:8" ht="12.75">
      <c r="B30" s="15" t="s">
        <v>212</v>
      </c>
      <c r="C30" s="13">
        <v>28.08</v>
      </c>
      <c r="D30" s="31"/>
      <c r="F30"/>
      <c r="G30"/>
      <c r="H30"/>
    </row>
    <row r="31" spans="2:8" ht="12.75">
      <c r="B31" s="5">
        <v>43383</v>
      </c>
      <c r="C31" s="13">
        <v>89.37</v>
      </c>
      <c r="D31" s="31"/>
      <c r="F31"/>
      <c r="G31"/>
      <c r="H31"/>
    </row>
    <row r="32" spans="1:8" ht="12.75">
      <c r="A32" s="14"/>
      <c r="B32" s="31"/>
      <c r="C32" s="31"/>
      <c r="D32" s="31"/>
      <c r="F32"/>
      <c r="G32"/>
      <c r="H32"/>
    </row>
    <row r="33" spans="1:8" ht="12.75">
      <c r="A33" s="78" t="s">
        <v>188</v>
      </c>
      <c r="B33" s="5">
        <v>42752</v>
      </c>
      <c r="C33" s="11">
        <v>131.355</v>
      </c>
      <c r="D33" s="31"/>
      <c r="F33"/>
      <c r="G33"/>
      <c r="H33"/>
    </row>
    <row r="34" spans="2:8" ht="12.75">
      <c r="B34" s="5">
        <v>42755</v>
      </c>
      <c r="C34" s="11">
        <v>78.975</v>
      </c>
      <c r="D34" s="31"/>
      <c r="F34"/>
      <c r="G34"/>
      <c r="H34"/>
    </row>
    <row r="35" spans="2:8" ht="12.75">
      <c r="B35" s="5" t="s">
        <v>216</v>
      </c>
      <c r="C35" s="11">
        <v>70.065</v>
      </c>
      <c r="D35" s="31"/>
      <c r="F35"/>
      <c r="G35"/>
      <c r="H35"/>
    </row>
    <row r="36" spans="2:8" ht="12.75">
      <c r="B36" s="15" t="s">
        <v>191</v>
      </c>
      <c r="C36" s="11">
        <v>386.505</v>
      </c>
      <c r="D36" s="2"/>
      <c r="F36"/>
      <c r="G36"/>
      <c r="H36"/>
    </row>
    <row r="37" spans="2:8" ht="12.75">
      <c r="B37" s="15" t="s">
        <v>192</v>
      </c>
      <c r="C37" s="11">
        <v>292.41</v>
      </c>
      <c r="D37" s="2"/>
      <c r="F37"/>
      <c r="G37"/>
      <c r="H37"/>
    </row>
    <row r="38" spans="2:8" ht="12.75">
      <c r="B38" s="5">
        <v>42835</v>
      </c>
      <c r="C38" s="13">
        <v>17.55</v>
      </c>
      <c r="D38" s="2"/>
      <c r="F38"/>
      <c r="G38"/>
      <c r="H38"/>
    </row>
    <row r="39" spans="1:8" ht="12.75">
      <c r="A39" s="16"/>
      <c r="B39" s="5">
        <v>42841</v>
      </c>
      <c r="C39" s="14">
        <v>34.02</v>
      </c>
      <c r="D39" s="31"/>
      <c r="F39"/>
      <c r="G39"/>
      <c r="H39"/>
    </row>
    <row r="40" spans="2:8" ht="12.75">
      <c r="B40" s="27" t="s">
        <v>194</v>
      </c>
      <c r="C40" s="11">
        <v>330.615</v>
      </c>
      <c r="D40" s="31"/>
      <c r="F40"/>
      <c r="G40"/>
      <c r="H40"/>
    </row>
    <row r="41" spans="2:8" ht="12.75">
      <c r="B41" s="27" t="s">
        <v>195</v>
      </c>
      <c r="C41" s="11">
        <v>319.005</v>
      </c>
      <c r="D41" s="2"/>
      <c r="F41"/>
      <c r="G41"/>
      <c r="H41"/>
    </row>
    <row r="42" spans="2:8" ht="12.75">
      <c r="B42" s="15" t="s">
        <v>198</v>
      </c>
      <c r="C42" s="13">
        <v>57.51</v>
      </c>
      <c r="D42" s="31"/>
      <c r="F42"/>
      <c r="G42"/>
      <c r="H42"/>
    </row>
    <row r="43" spans="2:8" ht="12.75">
      <c r="B43" s="5">
        <v>42900</v>
      </c>
      <c r="C43" s="13">
        <v>27.81</v>
      </c>
      <c r="D43" s="2"/>
      <c r="F43"/>
      <c r="G43"/>
      <c r="H43"/>
    </row>
    <row r="44" spans="2:8" ht="12.75">
      <c r="B44" s="5">
        <v>42903</v>
      </c>
      <c r="C44" s="13">
        <v>22.275</v>
      </c>
      <c r="D44" s="2"/>
      <c r="F44"/>
      <c r="G44"/>
      <c r="H44"/>
    </row>
    <row r="45" spans="2:8" ht="12.75">
      <c r="B45" s="5">
        <v>42915</v>
      </c>
      <c r="C45" s="13">
        <v>69.525</v>
      </c>
      <c r="D45" s="31"/>
      <c r="F45"/>
      <c r="G45"/>
      <c r="H45"/>
    </row>
    <row r="46" spans="2:8" ht="12.75">
      <c r="B46" s="5">
        <v>42928</v>
      </c>
      <c r="C46" s="13">
        <v>110.835</v>
      </c>
      <c r="D46" s="31"/>
      <c r="F46"/>
      <c r="G46"/>
      <c r="H46"/>
    </row>
    <row r="47" spans="2:8" ht="12.75">
      <c r="B47" s="5">
        <v>42936</v>
      </c>
      <c r="C47" s="13">
        <v>130.68</v>
      </c>
      <c r="D47" s="31"/>
      <c r="F47"/>
      <c r="G47"/>
      <c r="H47"/>
    </row>
    <row r="48" spans="2:8" ht="12.75">
      <c r="B48" s="5">
        <v>42937</v>
      </c>
      <c r="C48" s="13">
        <v>38.205</v>
      </c>
      <c r="D48" s="31"/>
      <c r="F48"/>
      <c r="G48"/>
      <c r="H48"/>
    </row>
    <row r="49" spans="2:8" ht="12.75">
      <c r="B49" s="15" t="s">
        <v>200</v>
      </c>
      <c r="C49" s="13">
        <v>194.67</v>
      </c>
      <c r="D49" s="2"/>
      <c r="F49"/>
      <c r="G49"/>
      <c r="H49"/>
    </row>
    <row r="50" spans="2:8" ht="12.75">
      <c r="B50" s="15">
        <v>43019</v>
      </c>
      <c r="C50" s="13">
        <v>93.825</v>
      </c>
      <c r="D50" s="2"/>
      <c r="F50"/>
      <c r="G50"/>
      <c r="H50"/>
    </row>
    <row r="51" spans="2:8" ht="12.75">
      <c r="B51" s="5" t="s">
        <v>202</v>
      </c>
      <c r="C51" s="13">
        <v>910.845</v>
      </c>
      <c r="D51" s="2"/>
      <c r="F51"/>
      <c r="G51"/>
      <c r="H51"/>
    </row>
    <row r="52" spans="2:8" ht="12.75">
      <c r="B52" s="5">
        <v>43031</v>
      </c>
      <c r="C52" s="13">
        <v>196.83</v>
      </c>
      <c r="D52" s="2"/>
      <c r="F52"/>
      <c r="G52"/>
      <c r="H52"/>
    </row>
    <row r="53" spans="1:8" ht="12.75">
      <c r="A53" s="14"/>
      <c r="B53" s="5">
        <v>43032</v>
      </c>
      <c r="C53" s="13">
        <v>118.935</v>
      </c>
      <c r="D53" s="2"/>
      <c r="F53"/>
      <c r="G53"/>
      <c r="H53"/>
    </row>
    <row r="54" spans="1:8" ht="12.75">
      <c r="A54" s="36">
        <v>2016</v>
      </c>
      <c r="B54" s="31"/>
      <c r="C54" s="31"/>
      <c r="D54" s="31"/>
      <c r="F54"/>
      <c r="G54"/>
      <c r="H54"/>
    </row>
    <row r="55" spans="2:8" ht="12.75">
      <c r="B55" s="5">
        <v>42402</v>
      </c>
      <c r="C55" s="13">
        <v>33.21</v>
      </c>
      <c r="D55" s="31"/>
      <c r="F55"/>
      <c r="G55"/>
      <c r="H55"/>
    </row>
    <row r="56" spans="2:8" ht="12.75">
      <c r="B56" s="5">
        <v>42488</v>
      </c>
      <c r="C56" s="11">
        <v>82.35</v>
      </c>
      <c r="D56" s="31"/>
      <c r="F56"/>
      <c r="G56"/>
      <c r="H56"/>
    </row>
    <row r="57" spans="2:8" ht="12.75">
      <c r="B57" s="5">
        <v>42490</v>
      </c>
      <c r="C57" s="11">
        <v>61.425</v>
      </c>
      <c r="D57" s="31"/>
      <c r="F57"/>
      <c r="G57"/>
      <c r="H57"/>
    </row>
    <row r="58" spans="2:8" ht="12.75">
      <c r="B58" s="5" t="s">
        <v>175</v>
      </c>
      <c r="C58" s="11">
        <v>68.85</v>
      </c>
      <c r="D58" s="31"/>
      <c r="F58"/>
      <c r="G58"/>
      <c r="H58"/>
    </row>
    <row r="59" spans="2:8" ht="12.75">
      <c r="B59" s="32">
        <v>42499</v>
      </c>
      <c r="C59" s="11">
        <v>56.565</v>
      </c>
      <c r="D59" s="2"/>
      <c r="F59"/>
      <c r="G59"/>
      <c r="H59"/>
    </row>
    <row r="60" spans="2:8" ht="12.75">
      <c r="B60" s="32">
        <v>42500</v>
      </c>
      <c r="C60" s="13">
        <v>57.915</v>
      </c>
      <c r="D60" s="31"/>
      <c r="F60"/>
      <c r="G60"/>
      <c r="H60"/>
    </row>
    <row r="61" spans="2:8" ht="12.75">
      <c r="B61" s="32">
        <v>42502</v>
      </c>
      <c r="C61" s="13">
        <v>111.24</v>
      </c>
      <c r="D61" s="31"/>
      <c r="F61"/>
      <c r="G61"/>
      <c r="H61"/>
    </row>
    <row r="62" spans="2:8" ht="12.75">
      <c r="B62" s="14" t="s">
        <v>178</v>
      </c>
      <c r="C62" s="13">
        <v>125.55</v>
      </c>
      <c r="D62" s="31"/>
      <c r="F62"/>
      <c r="G62"/>
      <c r="H62"/>
    </row>
    <row r="63" spans="2:8" ht="12.75">
      <c r="B63" s="15" t="s">
        <v>182</v>
      </c>
      <c r="C63" s="13">
        <v>175.23</v>
      </c>
      <c r="D63" s="31"/>
      <c r="F63"/>
      <c r="G63"/>
      <c r="H63"/>
    </row>
    <row r="64" spans="2:8" ht="12.75">
      <c r="B64" s="5">
        <v>42517</v>
      </c>
      <c r="C64" s="13">
        <v>20.79</v>
      </c>
      <c r="D64" s="2"/>
      <c r="F64"/>
      <c r="G64"/>
      <c r="H64"/>
    </row>
    <row r="65" spans="2:8" ht="12.75">
      <c r="B65" s="5">
        <v>42543</v>
      </c>
      <c r="C65" s="13">
        <v>35.235</v>
      </c>
      <c r="D65" s="31"/>
      <c r="F65"/>
      <c r="G65"/>
      <c r="H65"/>
    </row>
    <row r="66" spans="2:8" ht="12.75">
      <c r="B66" s="14" t="s">
        <v>187</v>
      </c>
      <c r="C66" s="79">
        <v>1040.76</v>
      </c>
      <c r="D66" s="31"/>
      <c r="F66"/>
      <c r="G66"/>
      <c r="H66"/>
    </row>
    <row r="67" spans="2:8" ht="12.75">
      <c r="B67" s="14" t="s">
        <v>185</v>
      </c>
      <c r="C67" s="11">
        <v>250.695</v>
      </c>
      <c r="D67" s="31"/>
      <c r="F67"/>
      <c r="G67"/>
      <c r="H67"/>
    </row>
    <row r="68" spans="2:8" ht="12.75">
      <c r="B68" s="5">
        <v>42575</v>
      </c>
      <c r="C68" s="11">
        <v>70.74</v>
      </c>
      <c r="D68" s="31"/>
      <c r="F68"/>
      <c r="G68"/>
      <c r="H68"/>
    </row>
    <row r="69" spans="2:8" ht="12.75">
      <c r="B69" s="5">
        <v>42594</v>
      </c>
      <c r="C69" s="11">
        <v>31.32</v>
      </c>
      <c r="D69" s="31"/>
      <c r="F69"/>
      <c r="G69"/>
      <c r="H69"/>
    </row>
    <row r="70" spans="2:8" ht="12.75">
      <c r="B70" s="5">
        <v>42595</v>
      </c>
      <c r="C70" s="11">
        <v>16.065</v>
      </c>
      <c r="D70" s="2"/>
      <c r="F70"/>
      <c r="G70"/>
      <c r="H70"/>
    </row>
    <row r="71" spans="2:8" ht="12.75">
      <c r="B71" s="5">
        <v>42602</v>
      </c>
      <c r="C71" s="11">
        <v>105.975</v>
      </c>
      <c r="D71" s="2"/>
      <c r="F71"/>
      <c r="G71"/>
      <c r="H71"/>
    </row>
    <row r="72" spans="2:8" ht="12.75">
      <c r="B72" s="5">
        <v>42609</v>
      </c>
      <c r="C72" s="11">
        <v>64.26</v>
      </c>
      <c r="D72" s="2"/>
      <c r="F72"/>
      <c r="G72"/>
      <c r="H72"/>
    </row>
    <row r="73" spans="1:8" ht="12.75">
      <c r="A73" s="14"/>
      <c r="B73" s="5">
        <v>42612</v>
      </c>
      <c r="C73" s="11">
        <v>12.69</v>
      </c>
      <c r="D73" s="2"/>
      <c r="F73"/>
      <c r="G73"/>
      <c r="H73"/>
    </row>
    <row r="74" spans="1:8" ht="12.75">
      <c r="A74" s="36">
        <v>2015</v>
      </c>
      <c r="B74" s="31"/>
      <c r="C74" s="31"/>
      <c r="D74" s="2"/>
      <c r="F74"/>
      <c r="G74"/>
      <c r="H74"/>
    </row>
    <row r="75" spans="2:8" ht="12.75">
      <c r="B75" s="15">
        <v>42103</v>
      </c>
      <c r="C75" s="13">
        <v>99.36</v>
      </c>
      <c r="D75" s="2"/>
      <c r="F75"/>
      <c r="G75"/>
      <c r="H75"/>
    </row>
    <row r="76" spans="2:8" ht="12.75">
      <c r="B76" s="15">
        <v>42129</v>
      </c>
      <c r="C76" s="13">
        <v>24.435</v>
      </c>
      <c r="D76" s="2"/>
      <c r="F76"/>
      <c r="G76"/>
      <c r="H76"/>
    </row>
    <row r="77" spans="2:8" ht="12.75">
      <c r="B77" s="15">
        <v>42133</v>
      </c>
      <c r="C77" s="13">
        <v>28.89</v>
      </c>
      <c r="D77" s="2"/>
      <c r="F77"/>
      <c r="G77"/>
      <c r="H77"/>
    </row>
    <row r="78" spans="2:8" ht="12.75">
      <c r="B78" s="15">
        <v>42169</v>
      </c>
      <c r="C78" s="13">
        <v>162.405</v>
      </c>
      <c r="D78" s="2"/>
      <c r="F78"/>
      <c r="G78"/>
      <c r="H78"/>
    </row>
    <row r="79" spans="2:8" ht="12.75">
      <c r="B79" s="15" t="s">
        <v>165</v>
      </c>
      <c r="C79" s="13">
        <v>390.96</v>
      </c>
      <c r="D79" s="2"/>
      <c r="F79"/>
      <c r="G79"/>
      <c r="H79"/>
    </row>
    <row r="80" spans="2:8" ht="12.75">
      <c r="B80" s="15" t="s">
        <v>167</v>
      </c>
      <c r="C80" s="13">
        <v>80.19</v>
      </c>
      <c r="D80" s="2"/>
      <c r="F80"/>
      <c r="G80"/>
      <c r="H80"/>
    </row>
    <row r="81" spans="2:8" ht="12.75">
      <c r="B81" s="15">
        <v>42255</v>
      </c>
      <c r="C81" s="13">
        <v>30.915</v>
      </c>
      <c r="D81" s="2"/>
      <c r="F81"/>
      <c r="G81"/>
      <c r="H81"/>
    </row>
    <row r="82" spans="2:8" ht="12.75">
      <c r="B82" s="15" t="s">
        <v>169</v>
      </c>
      <c r="C82" s="13">
        <v>299.7</v>
      </c>
      <c r="D82" s="2"/>
      <c r="F82"/>
      <c r="G82"/>
      <c r="H82"/>
    </row>
    <row r="83" spans="2:8" ht="12.75">
      <c r="B83" s="15">
        <v>42335</v>
      </c>
      <c r="C83" s="13">
        <v>36.72</v>
      </c>
      <c r="D83" s="2"/>
      <c r="F83"/>
      <c r="G83"/>
      <c r="H83"/>
    </row>
    <row r="84" spans="2:8" ht="12.75">
      <c r="B84" s="71">
        <v>42361</v>
      </c>
      <c r="C84" s="72">
        <v>47.655</v>
      </c>
      <c r="D84" s="2"/>
      <c r="F84"/>
      <c r="G84"/>
      <c r="H84"/>
    </row>
    <row r="85" spans="1:8" ht="12.75">
      <c r="A85" s="14"/>
      <c r="B85" s="15" t="s">
        <v>171</v>
      </c>
      <c r="C85" s="13">
        <v>102.735</v>
      </c>
      <c r="D85" s="2"/>
      <c r="F85"/>
      <c r="G85"/>
      <c r="H85"/>
    </row>
    <row r="86" spans="1:8" ht="12.75">
      <c r="A86" s="36">
        <v>2014</v>
      </c>
      <c r="B86" s="31"/>
      <c r="C86" s="31"/>
      <c r="D86" s="2"/>
      <c r="F86"/>
      <c r="G86"/>
      <c r="H86"/>
    </row>
    <row r="87" spans="2:8" ht="12.75">
      <c r="B87" s="5" t="s">
        <v>145</v>
      </c>
      <c r="C87" s="13">
        <v>139.185</v>
      </c>
      <c r="D87" s="2"/>
      <c r="F87"/>
      <c r="G87"/>
      <c r="H87"/>
    </row>
    <row r="88" spans="2:8" ht="12.75">
      <c r="B88" s="5" t="s">
        <v>147</v>
      </c>
      <c r="C88" s="13">
        <v>231.39</v>
      </c>
      <c r="D88" s="2"/>
      <c r="F88"/>
      <c r="G88"/>
      <c r="H88"/>
    </row>
    <row r="89" spans="2:8" ht="12.75">
      <c r="B89" s="5">
        <v>41768</v>
      </c>
      <c r="C89" s="13">
        <v>67.095</v>
      </c>
      <c r="D89" s="2"/>
      <c r="F89"/>
      <c r="G89"/>
      <c r="H89"/>
    </row>
    <row r="90" spans="2:8" ht="12.75">
      <c r="B90" s="5">
        <v>41801</v>
      </c>
      <c r="C90" s="13">
        <v>100.98</v>
      </c>
      <c r="D90" s="2"/>
      <c r="F90"/>
      <c r="G90"/>
      <c r="H90"/>
    </row>
    <row r="91" spans="1:8" ht="12.75">
      <c r="A91" s="16"/>
      <c r="B91" s="5">
        <v>41811</v>
      </c>
      <c r="C91" s="13">
        <v>138.645</v>
      </c>
      <c r="D91" s="2"/>
      <c r="F91"/>
      <c r="G91"/>
      <c r="H91"/>
    </row>
    <row r="92" spans="2:8" ht="12.75">
      <c r="B92" s="15" t="s">
        <v>155</v>
      </c>
      <c r="C92" s="13">
        <v>332.91</v>
      </c>
      <c r="D92" s="2"/>
      <c r="F92"/>
      <c r="G92"/>
      <c r="H92"/>
    </row>
    <row r="93" spans="2:8" ht="12.75">
      <c r="B93" s="5">
        <v>41832</v>
      </c>
      <c r="C93" s="13">
        <v>71.01</v>
      </c>
      <c r="D93" s="2"/>
      <c r="F93"/>
      <c r="G93"/>
      <c r="H93"/>
    </row>
    <row r="94" spans="2:8" ht="12.75">
      <c r="B94" s="5">
        <v>41833</v>
      </c>
      <c r="C94" s="13">
        <v>46.71</v>
      </c>
      <c r="D94" s="2"/>
      <c r="F94"/>
      <c r="G94"/>
      <c r="H94"/>
    </row>
    <row r="95" spans="2:8" ht="12.75">
      <c r="B95" s="5">
        <v>41873</v>
      </c>
      <c r="C95" s="13">
        <v>94.095</v>
      </c>
      <c r="D95" s="2"/>
      <c r="F95"/>
      <c r="G95"/>
      <c r="H95"/>
    </row>
    <row r="96" spans="2:8" ht="12.75">
      <c r="B96" s="5">
        <v>41874</v>
      </c>
      <c r="C96" s="13">
        <v>159.3</v>
      </c>
      <c r="D96" s="2"/>
      <c r="F96"/>
      <c r="G96"/>
      <c r="H96"/>
    </row>
    <row r="97" spans="2:8" ht="12.75">
      <c r="B97" s="5">
        <v>41876</v>
      </c>
      <c r="C97" s="13">
        <v>46.71</v>
      </c>
      <c r="D97" s="2"/>
      <c r="F97"/>
      <c r="G97"/>
      <c r="H97"/>
    </row>
    <row r="98" spans="2:8" ht="12.75">
      <c r="B98" s="5">
        <v>41892</v>
      </c>
      <c r="C98" s="13">
        <v>66.69</v>
      </c>
      <c r="D98" s="2"/>
      <c r="F98"/>
      <c r="G98"/>
      <c r="H98"/>
    </row>
    <row r="99" spans="2:8" ht="12.75">
      <c r="B99" s="5">
        <v>41915</v>
      </c>
      <c r="C99" s="13">
        <v>228.285</v>
      </c>
      <c r="D99" s="12"/>
      <c r="F99"/>
      <c r="G99"/>
      <c r="H99"/>
    </row>
    <row r="100" spans="1:8" ht="12.75">
      <c r="A100" s="13"/>
      <c r="B100" s="5" t="s">
        <v>163</v>
      </c>
      <c r="C100" s="13">
        <v>142.965</v>
      </c>
      <c r="D100" s="31"/>
      <c r="F100"/>
      <c r="G100"/>
      <c r="H100"/>
    </row>
    <row r="101" spans="1:8" ht="12.75">
      <c r="A101" s="36">
        <v>2013</v>
      </c>
      <c r="B101" s="31"/>
      <c r="C101" s="31"/>
      <c r="D101" s="31"/>
      <c r="F101"/>
      <c r="G101"/>
      <c r="H101"/>
    </row>
    <row r="102" spans="1:8" ht="12.75">
      <c r="A102" s="36"/>
      <c r="B102" s="5" t="s">
        <v>133</v>
      </c>
      <c r="C102" s="13">
        <v>134.46</v>
      </c>
      <c r="D102" s="31"/>
      <c r="F102"/>
      <c r="G102"/>
      <c r="H102"/>
    </row>
    <row r="103" spans="1:8" ht="12.75">
      <c r="A103" s="36"/>
      <c r="B103" s="5">
        <v>41343</v>
      </c>
      <c r="C103" s="13">
        <v>98.01</v>
      </c>
      <c r="D103" s="31"/>
      <c r="F103"/>
      <c r="G103"/>
      <c r="H103"/>
    </row>
    <row r="104" spans="1:8" ht="12.75">
      <c r="A104" s="36"/>
      <c r="B104" s="5">
        <v>41375</v>
      </c>
      <c r="C104" s="13">
        <v>63.585</v>
      </c>
      <c r="D104" s="31"/>
      <c r="F104"/>
      <c r="G104"/>
      <c r="H104"/>
    </row>
    <row r="105" spans="1:8" ht="12.75">
      <c r="A105" s="36"/>
      <c r="B105" s="5" t="s">
        <v>135</v>
      </c>
      <c r="C105" s="13">
        <v>1109.565</v>
      </c>
      <c r="D105" s="31"/>
      <c r="F105"/>
      <c r="G105"/>
      <c r="H105"/>
    </row>
    <row r="106" spans="1:8" ht="13.5">
      <c r="A106" s="36"/>
      <c r="B106" s="5">
        <v>41415</v>
      </c>
      <c r="C106" s="13">
        <v>24.84</v>
      </c>
      <c r="D106" s="33"/>
      <c r="E106" s="33"/>
      <c r="F106"/>
      <c r="G106"/>
      <c r="H106"/>
    </row>
    <row r="107" spans="1:8" ht="13.5">
      <c r="A107" s="36"/>
      <c r="B107" s="5">
        <v>41416</v>
      </c>
      <c r="C107" s="13">
        <v>149.58</v>
      </c>
      <c r="D107" s="33"/>
      <c r="E107" s="33"/>
      <c r="F107"/>
      <c r="G107"/>
      <c r="H107"/>
    </row>
    <row r="108" spans="1:8" ht="13.5">
      <c r="A108" s="36"/>
      <c r="B108" s="15">
        <v>41426</v>
      </c>
      <c r="C108" s="66">
        <v>70.335</v>
      </c>
      <c r="D108" s="33"/>
      <c r="E108" s="33"/>
      <c r="F108"/>
      <c r="G108"/>
      <c r="H108"/>
    </row>
    <row r="109" spans="1:8" ht="12.75">
      <c r="A109" s="36"/>
      <c r="B109" s="5">
        <v>41451</v>
      </c>
      <c r="C109" s="13">
        <v>159.3</v>
      </c>
      <c r="D109" s="31"/>
      <c r="F109"/>
      <c r="G109"/>
      <c r="H109"/>
    </row>
    <row r="110" spans="1:8" ht="12.75">
      <c r="A110" s="36"/>
      <c r="B110" s="5">
        <v>41535</v>
      </c>
      <c r="C110" s="13">
        <v>45.63</v>
      </c>
      <c r="D110" s="31"/>
      <c r="F110"/>
      <c r="G110"/>
      <c r="H110"/>
    </row>
    <row r="111" spans="1:8" ht="12.75">
      <c r="A111" s="36"/>
      <c r="B111" s="5">
        <v>41536</v>
      </c>
      <c r="C111" s="13">
        <v>80.73</v>
      </c>
      <c r="D111" s="31"/>
      <c r="F111"/>
      <c r="G111"/>
      <c r="H111"/>
    </row>
    <row r="112" spans="1:8" ht="12.75">
      <c r="A112" s="36"/>
      <c r="B112" s="5">
        <v>41552</v>
      </c>
      <c r="C112" s="13">
        <v>15.66</v>
      </c>
      <c r="D112" s="31"/>
      <c r="F112"/>
      <c r="G112"/>
      <c r="H112"/>
    </row>
    <row r="113" spans="1:8" ht="12.75">
      <c r="A113" s="36"/>
      <c r="B113" s="5">
        <v>41578</v>
      </c>
      <c r="C113" s="13">
        <v>88.155</v>
      </c>
      <c r="D113" s="31"/>
      <c r="F113"/>
      <c r="G113"/>
      <c r="H113"/>
    </row>
    <row r="114" spans="1:8" ht="12.75">
      <c r="A114" s="36"/>
      <c r="B114" s="5">
        <v>41584</v>
      </c>
      <c r="C114" s="13">
        <v>30.51</v>
      </c>
      <c r="D114" s="31"/>
      <c r="F114"/>
      <c r="G114"/>
      <c r="H114"/>
    </row>
    <row r="115" spans="1:8" ht="12.75">
      <c r="A115" s="11"/>
      <c r="B115" s="5">
        <v>41595</v>
      </c>
      <c r="C115" s="13">
        <v>54.405</v>
      </c>
      <c r="D115" s="12"/>
      <c r="F115"/>
      <c r="G115"/>
      <c r="H115"/>
    </row>
    <row r="116" spans="1:8" ht="12.75">
      <c r="A116" s="36">
        <v>2012</v>
      </c>
      <c r="B116" s="12"/>
      <c r="C116" s="12"/>
      <c r="D116"/>
      <c r="E116"/>
      <c r="F116"/>
      <c r="G116"/>
      <c r="H116"/>
    </row>
    <row r="117" spans="2:8" ht="12.75">
      <c r="B117" s="5">
        <v>40931</v>
      </c>
      <c r="C117" s="13">
        <v>72.225</v>
      </c>
      <c r="D117"/>
      <c r="E117"/>
      <c r="F117"/>
      <c r="G117"/>
      <c r="H117"/>
    </row>
    <row r="118" spans="1:3" s="16" customFormat="1" ht="12.75">
      <c r="A118" s="5"/>
      <c r="B118" s="5">
        <v>40991</v>
      </c>
      <c r="C118" s="13">
        <v>51.705</v>
      </c>
    </row>
    <row r="119" spans="2:8" ht="12.75">
      <c r="B119" s="5">
        <v>41014</v>
      </c>
      <c r="C119" s="13">
        <v>42.795</v>
      </c>
      <c r="D119"/>
      <c r="E119"/>
      <c r="F119"/>
      <c r="G119"/>
      <c r="H119"/>
    </row>
    <row r="120" spans="2:8" ht="12.75">
      <c r="B120" s="15" t="s">
        <v>129</v>
      </c>
      <c r="C120" s="13">
        <v>29.295</v>
      </c>
      <c r="D120"/>
      <c r="E120"/>
      <c r="F120"/>
      <c r="G120"/>
      <c r="H120"/>
    </row>
    <row r="121" spans="2:8" ht="12.75">
      <c r="B121" s="15" t="s">
        <v>130</v>
      </c>
      <c r="C121" s="13">
        <v>106.785</v>
      </c>
      <c r="D121"/>
      <c r="E121"/>
      <c r="F121"/>
      <c r="G121"/>
      <c r="H121"/>
    </row>
    <row r="122" spans="2:8" ht="12.75">
      <c r="B122" s="5">
        <v>41036</v>
      </c>
      <c r="C122" s="13">
        <v>46.035</v>
      </c>
      <c r="D122"/>
      <c r="E122"/>
      <c r="F122"/>
      <c r="G122"/>
      <c r="H122"/>
    </row>
    <row r="123" spans="2:8" ht="12.75">
      <c r="B123" s="5">
        <v>41109</v>
      </c>
      <c r="C123" s="13">
        <v>89.37</v>
      </c>
      <c r="D123"/>
      <c r="E123"/>
      <c r="F123"/>
      <c r="G123"/>
      <c r="H123"/>
    </row>
    <row r="124" spans="2:8" ht="12.75">
      <c r="B124" s="5">
        <v>41114</v>
      </c>
      <c r="C124" s="13">
        <v>27.945</v>
      </c>
      <c r="D124"/>
      <c r="E124"/>
      <c r="F124"/>
      <c r="G124"/>
      <c r="H124"/>
    </row>
    <row r="125" spans="1:8" ht="12.75">
      <c r="A125" s="11"/>
      <c r="B125" s="5" t="s">
        <v>132</v>
      </c>
      <c r="C125" s="13">
        <v>63.855</v>
      </c>
      <c r="D125"/>
      <c r="E125"/>
      <c r="F125"/>
      <c r="G125"/>
      <c r="H125"/>
    </row>
    <row r="126" spans="1:8" ht="12.75">
      <c r="A126" s="36">
        <v>2011</v>
      </c>
      <c r="B126" s="12"/>
      <c r="C126" s="12"/>
      <c r="D126"/>
      <c r="E126"/>
      <c r="F126"/>
      <c r="G126"/>
      <c r="H126"/>
    </row>
    <row r="127" spans="2:8" ht="12.75">
      <c r="B127" s="5" t="s">
        <v>110</v>
      </c>
      <c r="C127" s="13">
        <v>143.1</v>
      </c>
      <c r="D127"/>
      <c r="E127"/>
      <c r="F127"/>
      <c r="G127"/>
      <c r="H127"/>
    </row>
    <row r="128" spans="2:8" ht="12.75">
      <c r="B128" s="15" t="s">
        <v>111</v>
      </c>
      <c r="C128" s="13">
        <v>120.15</v>
      </c>
      <c r="D128"/>
      <c r="E128"/>
      <c r="F128"/>
      <c r="G128"/>
      <c r="H128"/>
    </row>
    <row r="129" spans="2:8" ht="12.75">
      <c r="B129" s="5" t="s">
        <v>113</v>
      </c>
      <c r="C129" s="13">
        <v>143.51</v>
      </c>
      <c r="D129"/>
      <c r="E129"/>
      <c r="F129"/>
      <c r="G129"/>
      <c r="H129"/>
    </row>
    <row r="130" spans="1:8" ht="12.75">
      <c r="A130" s="16"/>
      <c r="B130" s="5">
        <v>40659</v>
      </c>
      <c r="C130" s="13">
        <v>100.44</v>
      </c>
      <c r="D130" s="12"/>
      <c r="F130"/>
      <c r="G130"/>
      <c r="H130"/>
    </row>
    <row r="131" spans="2:8" ht="12.75">
      <c r="B131" s="5">
        <v>40688</v>
      </c>
      <c r="C131" s="13">
        <v>90.45</v>
      </c>
      <c r="D131" s="12"/>
      <c r="F131"/>
      <c r="G131"/>
      <c r="H131"/>
    </row>
    <row r="132" spans="2:8" ht="12.75">
      <c r="B132" s="5" t="s">
        <v>116</v>
      </c>
      <c r="C132" s="13">
        <v>386.5053</v>
      </c>
      <c r="D132"/>
      <c r="E132"/>
      <c r="F132"/>
      <c r="G132"/>
      <c r="H132"/>
    </row>
    <row r="133" spans="2:8" ht="12.75">
      <c r="B133" s="15" t="s">
        <v>118</v>
      </c>
      <c r="C133" s="13">
        <v>252.99</v>
      </c>
      <c r="D133"/>
      <c r="E133"/>
      <c r="F133"/>
      <c r="G133"/>
      <c r="H133"/>
    </row>
    <row r="134" spans="2:8" ht="12.75">
      <c r="B134" s="5">
        <v>40703</v>
      </c>
      <c r="C134" s="13">
        <v>45.9</v>
      </c>
      <c r="D134"/>
      <c r="E134"/>
      <c r="F134"/>
      <c r="G134"/>
      <c r="H134"/>
    </row>
    <row r="135" spans="2:8" ht="12.75">
      <c r="B135" s="5">
        <v>40704</v>
      </c>
      <c r="C135" s="13">
        <v>13.77</v>
      </c>
      <c r="D135"/>
      <c r="E135"/>
      <c r="F135"/>
      <c r="G135"/>
      <c r="H135"/>
    </row>
    <row r="136" spans="2:8" ht="12.75">
      <c r="B136" s="5">
        <v>40709</v>
      </c>
      <c r="C136" s="13">
        <v>37.8</v>
      </c>
      <c r="D136"/>
      <c r="E136"/>
      <c r="F136"/>
      <c r="G136"/>
      <c r="H136"/>
    </row>
    <row r="137" spans="2:8" ht="12.75">
      <c r="B137" s="5">
        <v>40746</v>
      </c>
      <c r="C137" s="13">
        <v>16.875</v>
      </c>
      <c r="D137"/>
      <c r="E137"/>
      <c r="F137"/>
      <c r="G137"/>
      <c r="H137"/>
    </row>
    <row r="138" spans="2:8" ht="12.75">
      <c r="B138" s="5">
        <v>40747</v>
      </c>
      <c r="C138" s="13">
        <v>392.175</v>
      </c>
      <c r="D138"/>
      <c r="E138"/>
      <c r="F138"/>
      <c r="G138"/>
      <c r="H138"/>
    </row>
    <row r="139" spans="2:8" ht="12.75">
      <c r="B139" s="5" t="s">
        <v>125</v>
      </c>
      <c r="C139" s="13">
        <v>89.775</v>
      </c>
      <c r="D139"/>
      <c r="E139"/>
      <c r="F139"/>
      <c r="G139"/>
      <c r="H139"/>
    </row>
    <row r="140" spans="2:8" ht="12.75">
      <c r="B140" s="5">
        <v>40753</v>
      </c>
      <c r="C140" s="13">
        <v>225.855</v>
      </c>
      <c r="D140"/>
      <c r="E140"/>
      <c r="F140"/>
      <c r="G140"/>
      <c r="H140"/>
    </row>
    <row r="141" spans="2:8" ht="12.75">
      <c r="B141" s="5" t="s">
        <v>126</v>
      </c>
      <c r="C141" s="13">
        <v>63.315</v>
      </c>
      <c r="D141"/>
      <c r="E141"/>
      <c r="F141"/>
      <c r="G141"/>
      <c r="H141"/>
    </row>
    <row r="142" spans="1:8" ht="12.75">
      <c r="A142" s="14"/>
      <c r="B142" s="5">
        <v>40812</v>
      </c>
      <c r="C142" s="13">
        <v>38.88</v>
      </c>
      <c r="D142"/>
      <c r="E142"/>
      <c r="F142"/>
      <c r="G142"/>
      <c r="H142"/>
    </row>
    <row r="143" spans="1:8" ht="12.75">
      <c r="A143" s="36">
        <v>2010</v>
      </c>
      <c r="B143" s="12"/>
      <c r="C143" s="12"/>
      <c r="D143"/>
      <c r="E143"/>
      <c r="F143"/>
      <c r="G143"/>
      <c r="H143"/>
    </row>
    <row r="144" spans="2:8" ht="12.75">
      <c r="B144" s="5" t="s">
        <v>94</v>
      </c>
      <c r="C144" s="13">
        <v>23.63</v>
      </c>
      <c r="D144"/>
      <c r="E144"/>
      <c r="F144"/>
      <c r="G144"/>
      <c r="H144"/>
    </row>
    <row r="145" spans="2:8" ht="12.75">
      <c r="B145" s="5">
        <v>40274</v>
      </c>
      <c r="C145" s="13">
        <v>46.98</v>
      </c>
      <c r="D145"/>
      <c r="E145"/>
      <c r="F145"/>
      <c r="G145"/>
      <c r="H145"/>
    </row>
    <row r="146" spans="1:8" ht="12.75">
      <c r="A146" s="3"/>
      <c r="B146" s="5">
        <v>40300</v>
      </c>
      <c r="C146" s="13">
        <v>37.13</v>
      </c>
      <c r="D146" s="12"/>
      <c r="F146"/>
      <c r="G146"/>
      <c r="H146"/>
    </row>
    <row r="147" spans="1:8" ht="12.75">
      <c r="A147" s="3"/>
      <c r="B147" s="5">
        <v>40311</v>
      </c>
      <c r="C147" s="13">
        <v>263.93</v>
      </c>
      <c r="D147" s="12"/>
      <c r="E147"/>
      <c r="F147"/>
      <c r="G147"/>
      <c r="H147"/>
    </row>
    <row r="148" spans="1:8" ht="12.75">
      <c r="A148" s="3"/>
      <c r="B148" s="5">
        <v>40331</v>
      </c>
      <c r="C148" s="13">
        <v>136.49</v>
      </c>
      <c r="D148" s="12"/>
      <c r="E148"/>
      <c r="F148"/>
      <c r="G148"/>
      <c r="H148"/>
    </row>
    <row r="149" spans="1:8" ht="12.75">
      <c r="A149" s="3"/>
      <c r="B149" s="5">
        <v>40344</v>
      </c>
      <c r="C149" s="13">
        <v>44.01</v>
      </c>
      <c r="D149" s="12"/>
      <c r="E149"/>
      <c r="F149"/>
      <c r="G149"/>
      <c r="H149"/>
    </row>
    <row r="150" spans="1:8" ht="12.75">
      <c r="A150" s="3"/>
      <c r="B150" s="5" t="s">
        <v>97</v>
      </c>
      <c r="C150" s="13">
        <v>29.3</v>
      </c>
      <c r="D150" s="12"/>
      <c r="E150"/>
      <c r="F150"/>
      <c r="G150"/>
      <c r="H150"/>
    </row>
    <row r="151" spans="1:8" ht="12.75">
      <c r="A151" s="3"/>
      <c r="B151" s="5" t="s">
        <v>101</v>
      </c>
      <c r="C151" s="13">
        <v>136.22</v>
      </c>
      <c r="D151" s="12"/>
      <c r="E151"/>
      <c r="F151"/>
      <c r="G151"/>
      <c r="H151"/>
    </row>
    <row r="152" spans="1:8" ht="12.75">
      <c r="A152" s="3"/>
      <c r="B152" s="5">
        <v>40355</v>
      </c>
      <c r="C152" s="13">
        <v>35.64</v>
      </c>
      <c r="D152" s="12"/>
      <c r="E152"/>
      <c r="F152"/>
      <c r="G152"/>
      <c r="H152"/>
    </row>
    <row r="153" spans="1:8" ht="12.75">
      <c r="A153" s="3"/>
      <c r="B153" s="5">
        <v>40356</v>
      </c>
      <c r="C153" s="13">
        <v>35.64</v>
      </c>
      <c r="D153" s="12"/>
      <c r="E153"/>
      <c r="F153"/>
      <c r="G153"/>
      <c r="H153"/>
    </row>
    <row r="154" spans="2:8" ht="12.75">
      <c r="B154" s="15" t="s">
        <v>102</v>
      </c>
      <c r="C154" s="13">
        <v>575.91</v>
      </c>
      <c r="D154" s="12"/>
      <c r="E154"/>
      <c r="F154"/>
      <c r="G154"/>
      <c r="H154"/>
    </row>
    <row r="155" spans="2:8" ht="12.75">
      <c r="B155" s="5">
        <v>40390</v>
      </c>
      <c r="C155" s="13">
        <v>79.92</v>
      </c>
      <c r="D155" s="12"/>
      <c r="E155"/>
      <c r="F155"/>
      <c r="G155"/>
      <c r="H155"/>
    </row>
    <row r="156" spans="2:8" ht="12.75">
      <c r="B156" s="5">
        <v>40394</v>
      </c>
      <c r="C156" s="13">
        <v>104.895</v>
      </c>
      <c r="D156" s="12"/>
      <c r="E156"/>
      <c r="F156"/>
      <c r="G156"/>
      <c r="H156"/>
    </row>
    <row r="157" spans="2:8" ht="12.75">
      <c r="B157" s="5">
        <v>40504</v>
      </c>
      <c r="C157" s="13">
        <v>106.52</v>
      </c>
      <c r="D157" s="12"/>
      <c r="E157"/>
      <c r="F157"/>
      <c r="G157"/>
      <c r="H157"/>
    </row>
    <row r="158" spans="1:8" ht="12.75">
      <c r="A158" s="11"/>
      <c r="B158" s="5">
        <v>40543</v>
      </c>
      <c r="C158" s="13">
        <v>32.535</v>
      </c>
      <c r="D158" s="12"/>
      <c r="E158"/>
      <c r="F158"/>
      <c r="G158"/>
      <c r="H158"/>
    </row>
    <row r="159" spans="1:8" ht="12.75">
      <c r="A159" s="36">
        <v>2009</v>
      </c>
      <c r="B159" s="12"/>
      <c r="C159" s="12"/>
      <c r="D159" s="12"/>
      <c r="E159"/>
      <c r="F159"/>
      <c r="G159"/>
      <c r="H159"/>
    </row>
    <row r="160" spans="2:8" ht="12.75">
      <c r="B160" s="5" t="s">
        <v>81</v>
      </c>
      <c r="C160" s="13">
        <v>394.47</v>
      </c>
      <c r="D160" s="12"/>
      <c r="E160"/>
      <c r="F160"/>
      <c r="G160"/>
      <c r="H160"/>
    </row>
    <row r="161" spans="2:8" ht="12.75">
      <c r="B161" s="5" t="s">
        <v>82</v>
      </c>
      <c r="C161" s="13">
        <v>604.935</v>
      </c>
      <c r="D161" s="12"/>
      <c r="E161"/>
      <c r="F161"/>
      <c r="G161"/>
      <c r="H161"/>
    </row>
    <row r="162" spans="2:8" ht="12.75">
      <c r="B162" s="5">
        <v>39882</v>
      </c>
      <c r="C162" s="13">
        <v>200.745</v>
      </c>
      <c r="D162" s="12"/>
      <c r="E162"/>
      <c r="F162"/>
      <c r="G162"/>
      <c r="H162"/>
    </row>
    <row r="163" spans="2:8" ht="12.75">
      <c r="B163" s="5">
        <v>39901</v>
      </c>
      <c r="C163" s="13">
        <v>38.205</v>
      </c>
      <c r="D163" s="12"/>
      <c r="E163"/>
      <c r="F163"/>
      <c r="G163"/>
      <c r="H163"/>
    </row>
    <row r="164" spans="2:8" ht="12.75">
      <c r="B164" s="5">
        <v>39903</v>
      </c>
      <c r="C164" s="13">
        <v>34.02</v>
      </c>
      <c r="D164" s="12"/>
      <c r="E164"/>
      <c r="F164"/>
      <c r="G164"/>
      <c r="H164"/>
    </row>
    <row r="165" spans="2:8" ht="12.75">
      <c r="B165" s="5" t="s">
        <v>86</v>
      </c>
      <c r="C165" s="13">
        <v>103.815</v>
      </c>
      <c r="D165" s="12"/>
      <c r="E165"/>
      <c r="F165"/>
      <c r="G165"/>
      <c r="H165"/>
    </row>
    <row r="166" spans="2:8" ht="12.75">
      <c r="B166" s="5">
        <v>39933</v>
      </c>
      <c r="C166" s="13">
        <v>43.605</v>
      </c>
      <c r="D166" s="12"/>
      <c r="E166"/>
      <c r="F166"/>
      <c r="G166"/>
      <c r="H166"/>
    </row>
    <row r="167" spans="2:8" ht="12.75">
      <c r="B167" s="5" t="s">
        <v>87</v>
      </c>
      <c r="C167" s="13">
        <v>17.145</v>
      </c>
      <c r="D167" s="12"/>
      <c r="E167"/>
      <c r="F167"/>
      <c r="G167"/>
      <c r="H167"/>
    </row>
    <row r="168" spans="2:8" ht="12.75">
      <c r="B168" s="5" t="s">
        <v>88</v>
      </c>
      <c r="C168" s="13">
        <v>13.23</v>
      </c>
      <c r="D168" s="12"/>
      <c r="F168"/>
      <c r="G168"/>
      <c r="H168"/>
    </row>
    <row r="169" spans="2:8" ht="12.75">
      <c r="B169" s="5" t="s">
        <v>89</v>
      </c>
      <c r="C169" s="13">
        <v>82.215</v>
      </c>
      <c r="D169" s="12"/>
      <c r="F169"/>
      <c r="G169"/>
      <c r="H169"/>
    </row>
    <row r="170" spans="2:8" ht="12.75">
      <c r="B170" s="5" t="s">
        <v>90</v>
      </c>
      <c r="C170" s="13">
        <v>100.58</v>
      </c>
      <c r="D170" s="12"/>
      <c r="E170"/>
      <c r="F170"/>
      <c r="G170"/>
      <c r="H170"/>
    </row>
    <row r="171" spans="2:8" ht="12.75">
      <c r="B171" s="5" t="s">
        <v>91</v>
      </c>
      <c r="C171" s="13">
        <v>641.655</v>
      </c>
      <c r="D171" s="12"/>
      <c r="E171"/>
      <c r="F171"/>
      <c r="G171"/>
      <c r="H171"/>
    </row>
    <row r="172" spans="2:8" ht="12.75">
      <c r="B172" s="5">
        <v>39984</v>
      </c>
      <c r="C172" s="13">
        <v>44.01</v>
      </c>
      <c r="D172" s="12"/>
      <c r="E172"/>
      <c r="F172"/>
      <c r="G172"/>
      <c r="H172"/>
    </row>
    <row r="173" spans="2:8" ht="12.75">
      <c r="B173" s="5">
        <v>40052</v>
      </c>
      <c r="C173" s="13">
        <v>68.04</v>
      </c>
      <c r="D173" s="12"/>
      <c r="E173"/>
      <c r="F173"/>
      <c r="G173"/>
      <c r="H173"/>
    </row>
    <row r="174" spans="2:8" ht="12.75">
      <c r="B174" s="5" t="s">
        <v>96</v>
      </c>
      <c r="C174" s="13">
        <v>300.51</v>
      </c>
      <c r="D174" s="12"/>
      <c r="E174"/>
      <c r="F174"/>
      <c r="G174"/>
      <c r="H174"/>
    </row>
    <row r="175" spans="2:8" ht="12.75">
      <c r="B175" s="5">
        <v>40116</v>
      </c>
      <c r="C175" s="13">
        <v>88.83</v>
      </c>
      <c r="D175" s="12"/>
      <c r="E175"/>
      <c r="F175"/>
      <c r="G175"/>
      <c r="H175"/>
    </row>
    <row r="176" spans="2:8" ht="12.75">
      <c r="B176" s="5">
        <v>40116</v>
      </c>
      <c r="C176" s="13">
        <v>54.81</v>
      </c>
      <c r="D176" s="12"/>
      <c r="E176"/>
      <c r="F176"/>
      <c r="G176"/>
      <c r="H176"/>
    </row>
    <row r="177" spans="2:8" ht="12.75">
      <c r="B177" s="61">
        <v>40116</v>
      </c>
      <c r="C177" s="62">
        <v>262.44</v>
      </c>
      <c r="D177" s="12"/>
      <c r="E177"/>
      <c r="F177"/>
      <c r="G177"/>
      <c r="H177"/>
    </row>
    <row r="178" spans="1:8" ht="12.75">
      <c r="A178" s="11"/>
      <c r="B178" s="5">
        <v>40172</v>
      </c>
      <c r="C178" s="13">
        <v>168.35</v>
      </c>
      <c r="D178" s="12"/>
      <c r="E178"/>
      <c r="F178"/>
      <c r="G178"/>
      <c r="H178"/>
    </row>
    <row r="179" spans="1:8" ht="12.75">
      <c r="A179" s="36">
        <v>2008</v>
      </c>
      <c r="B179" s="12"/>
      <c r="C179" s="12"/>
      <c r="D179" s="12"/>
      <c r="E179"/>
      <c r="F179"/>
      <c r="G179"/>
      <c r="H179"/>
    </row>
    <row r="180" spans="2:8" ht="12.75">
      <c r="B180" s="5">
        <v>39455</v>
      </c>
      <c r="C180" s="13">
        <v>106.79</v>
      </c>
      <c r="D180" s="12"/>
      <c r="E180"/>
      <c r="F180"/>
      <c r="G180"/>
      <c r="H180"/>
    </row>
    <row r="181" spans="2:8" ht="12.75">
      <c r="B181" s="5">
        <v>39495</v>
      </c>
      <c r="C181" s="13">
        <v>155.66</v>
      </c>
      <c r="D181" s="12"/>
      <c r="E181"/>
      <c r="F181"/>
      <c r="G181"/>
      <c r="H181"/>
    </row>
    <row r="182" spans="2:8" ht="12.75">
      <c r="B182" s="5">
        <v>39510</v>
      </c>
      <c r="C182" s="13">
        <v>39.69</v>
      </c>
      <c r="D182" s="12"/>
      <c r="E182"/>
      <c r="F182"/>
      <c r="G182"/>
      <c r="H182"/>
    </row>
    <row r="183" spans="2:8" ht="12.75">
      <c r="B183" s="5">
        <v>39548</v>
      </c>
      <c r="C183" s="13">
        <v>71.82</v>
      </c>
      <c r="D183" s="12"/>
      <c r="E183"/>
      <c r="F183"/>
      <c r="G183"/>
      <c r="H183"/>
    </row>
    <row r="184" spans="2:8" ht="12.75">
      <c r="B184" s="5">
        <v>39579</v>
      </c>
      <c r="C184" s="13">
        <v>55.89</v>
      </c>
      <c r="D184" s="12"/>
      <c r="E184"/>
      <c r="F184"/>
      <c r="G184"/>
      <c r="H184"/>
    </row>
    <row r="185" spans="2:8" ht="12.75">
      <c r="B185" s="5">
        <v>39608</v>
      </c>
      <c r="C185" s="13">
        <v>72.5</v>
      </c>
      <c r="D185" s="12"/>
      <c r="E185"/>
      <c r="F185"/>
      <c r="G185"/>
      <c r="H185"/>
    </row>
    <row r="186" spans="2:8" ht="12.75">
      <c r="B186" s="5">
        <v>39641</v>
      </c>
      <c r="C186" s="13">
        <v>13.64</v>
      </c>
      <c r="D186" s="12"/>
      <c r="E186"/>
      <c r="F186"/>
      <c r="G186"/>
      <c r="H186"/>
    </row>
    <row r="187" spans="2:8" ht="12.75">
      <c r="B187" s="5">
        <v>39648</v>
      </c>
      <c r="C187" s="13">
        <v>100.58</v>
      </c>
      <c r="D187" s="12"/>
      <c r="E187"/>
      <c r="F187"/>
      <c r="G187"/>
      <c r="H187"/>
    </row>
    <row r="188" spans="2:8" ht="12.75">
      <c r="B188" s="5">
        <v>39649</v>
      </c>
      <c r="C188" s="13">
        <v>66.69</v>
      </c>
      <c r="D188" s="12"/>
      <c r="E188"/>
      <c r="F188"/>
      <c r="G188"/>
      <c r="H188"/>
    </row>
    <row r="189" spans="2:8" ht="12.75">
      <c r="B189" s="5" t="s">
        <v>74</v>
      </c>
      <c r="C189" s="13">
        <v>199.94</v>
      </c>
      <c r="D189" s="12"/>
      <c r="E189"/>
      <c r="F189"/>
      <c r="G189"/>
      <c r="H189"/>
    </row>
    <row r="190" spans="2:8" ht="12.75">
      <c r="B190" s="5" t="s">
        <v>75</v>
      </c>
      <c r="C190" s="13">
        <v>377.33</v>
      </c>
      <c r="D190" s="31"/>
      <c r="E190"/>
      <c r="F190"/>
      <c r="G190"/>
      <c r="H190"/>
    </row>
    <row r="191" spans="2:8" ht="12.75">
      <c r="B191" s="5">
        <v>39699</v>
      </c>
      <c r="C191" s="13">
        <v>50.9</v>
      </c>
      <c r="D191" s="12"/>
      <c r="E191"/>
      <c r="F191"/>
      <c r="G191"/>
      <c r="H191"/>
    </row>
    <row r="192" spans="2:8" ht="12.75">
      <c r="B192" s="5" t="s">
        <v>76</v>
      </c>
      <c r="C192" s="13">
        <v>1348.92</v>
      </c>
      <c r="D192" s="12"/>
      <c r="E192"/>
      <c r="F192"/>
      <c r="G192"/>
      <c r="H192"/>
    </row>
    <row r="193" spans="1:8" s="3" customFormat="1" ht="12.75">
      <c r="A193" s="5"/>
      <c r="B193" s="5">
        <v>39728</v>
      </c>
      <c r="C193" s="13">
        <v>18.23</v>
      </c>
      <c r="E193"/>
      <c r="F193"/>
      <c r="G193"/>
      <c r="H193"/>
    </row>
    <row r="194" spans="1:3" s="3" customFormat="1" ht="12.75">
      <c r="A194" s="16"/>
      <c r="B194" s="5">
        <v>39791</v>
      </c>
      <c r="C194" s="13">
        <v>60.75</v>
      </c>
    </row>
    <row r="195" spans="2:3" s="3" customFormat="1" ht="12.75">
      <c r="B195" s="5" t="s">
        <v>79</v>
      </c>
      <c r="C195" s="13">
        <v>781.11</v>
      </c>
    </row>
    <row r="196" s="3" customFormat="1" ht="12.75">
      <c r="A196" s="36">
        <v>2007</v>
      </c>
    </row>
    <row r="197" spans="1:3" s="3" customFormat="1" ht="12.75">
      <c r="A197" s="5"/>
      <c r="B197" s="5">
        <v>39086</v>
      </c>
      <c r="C197" s="13">
        <v>44.28</v>
      </c>
    </row>
    <row r="198" spans="1:3" s="3" customFormat="1" ht="12.75">
      <c r="A198" s="5"/>
      <c r="B198" s="5">
        <v>39142</v>
      </c>
      <c r="C198" s="13">
        <v>46.58</v>
      </c>
    </row>
    <row r="199" spans="1:3" s="3" customFormat="1" ht="12.75">
      <c r="A199" s="5"/>
      <c r="B199" s="5">
        <v>39197</v>
      </c>
      <c r="C199" s="13">
        <v>59.13</v>
      </c>
    </row>
    <row r="200" spans="1:3" s="3" customFormat="1" ht="12.75">
      <c r="A200" s="5"/>
      <c r="B200" s="5">
        <v>39198</v>
      </c>
      <c r="C200" s="13">
        <v>23.085</v>
      </c>
    </row>
    <row r="201" spans="2:8" ht="12.75">
      <c r="B201" s="5">
        <v>39259</v>
      </c>
      <c r="C201" s="13">
        <v>64.53</v>
      </c>
      <c r="D201" s="12"/>
      <c r="E201" s="3"/>
      <c r="F201" s="3"/>
      <c r="G201" s="3"/>
      <c r="H201" s="3"/>
    </row>
    <row r="202" spans="2:8" ht="12.75">
      <c r="B202" s="5">
        <v>39260</v>
      </c>
      <c r="C202" s="13">
        <v>13.5</v>
      </c>
      <c r="D202" s="12"/>
      <c r="E202"/>
      <c r="F202"/>
      <c r="G202"/>
      <c r="H202"/>
    </row>
    <row r="203" spans="2:8" ht="12.75">
      <c r="B203" s="5" t="s">
        <v>54</v>
      </c>
      <c r="C203" s="13">
        <v>41.72</v>
      </c>
      <c r="D203" s="12"/>
      <c r="E203"/>
      <c r="F203"/>
      <c r="G203"/>
      <c r="H203"/>
    </row>
    <row r="204" spans="2:8" ht="12.75">
      <c r="B204" s="5">
        <v>39299</v>
      </c>
      <c r="C204" s="13">
        <v>56.57</v>
      </c>
      <c r="D204" s="12"/>
      <c r="E204"/>
      <c r="F204"/>
      <c r="G204"/>
      <c r="H204"/>
    </row>
    <row r="205" spans="1:8" ht="12.75">
      <c r="A205" s="16"/>
      <c r="B205" s="5">
        <v>39301</v>
      </c>
      <c r="C205" s="13">
        <v>142.7</v>
      </c>
      <c r="D205" s="12"/>
      <c r="E205"/>
      <c r="F205"/>
      <c r="G205"/>
      <c r="H205"/>
    </row>
    <row r="206" spans="2:8" ht="12.75">
      <c r="B206" s="5">
        <v>39302</v>
      </c>
      <c r="C206" s="13">
        <v>38.34</v>
      </c>
      <c r="D206" s="12"/>
      <c r="E206"/>
      <c r="F206"/>
      <c r="G206"/>
      <c r="H206"/>
    </row>
    <row r="207" spans="2:8" ht="12.75">
      <c r="B207" s="5">
        <v>39313</v>
      </c>
      <c r="C207" s="13">
        <v>58.86</v>
      </c>
      <c r="D207" s="12"/>
      <c r="E207"/>
      <c r="F207"/>
      <c r="G207"/>
      <c r="H207"/>
    </row>
    <row r="208" spans="2:8" ht="12.75">
      <c r="B208" s="5" t="s">
        <v>60</v>
      </c>
      <c r="C208" s="13">
        <v>279.18</v>
      </c>
      <c r="D208" s="12"/>
      <c r="E208"/>
      <c r="F208"/>
      <c r="G208"/>
      <c r="H208"/>
    </row>
    <row r="209" spans="2:8" ht="12.75">
      <c r="B209" s="5">
        <v>39314</v>
      </c>
      <c r="C209" s="13">
        <v>29.16</v>
      </c>
      <c r="D209" s="12"/>
      <c r="E209"/>
      <c r="F209"/>
      <c r="G209"/>
      <c r="H209"/>
    </row>
    <row r="210" spans="2:8" ht="12.75">
      <c r="B210" s="5" t="s">
        <v>62</v>
      </c>
      <c r="C210" s="13">
        <v>112.86</v>
      </c>
      <c r="D210" s="12"/>
      <c r="F210"/>
      <c r="G210"/>
      <c r="H210"/>
    </row>
    <row r="211" spans="1:8" ht="12.75">
      <c r="A211" s="11"/>
      <c r="B211" s="5" t="s">
        <v>63</v>
      </c>
      <c r="C211" s="13">
        <v>416.21</v>
      </c>
      <c r="D211" s="12"/>
      <c r="E211"/>
      <c r="F211"/>
      <c r="G211"/>
      <c r="H211"/>
    </row>
    <row r="212" spans="1:8" ht="12.75">
      <c r="A212" s="16">
        <v>2006</v>
      </c>
      <c r="B212" s="12"/>
      <c r="C212" s="12"/>
      <c r="D212" s="12"/>
      <c r="E212"/>
      <c r="F212"/>
      <c r="G212"/>
      <c r="H212"/>
    </row>
    <row r="213" spans="2:8" ht="12.75">
      <c r="B213" s="5">
        <v>38764</v>
      </c>
      <c r="C213" s="13">
        <v>26.46</v>
      </c>
      <c r="D213" s="12"/>
      <c r="E213"/>
      <c r="F213"/>
      <c r="G213"/>
      <c r="H213"/>
    </row>
    <row r="214" spans="2:8" ht="12.75">
      <c r="B214" s="5">
        <v>38789</v>
      </c>
      <c r="C214" s="13">
        <v>132.165</v>
      </c>
      <c r="D214" s="12"/>
      <c r="F214"/>
      <c r="G214"/>
      <c r="H214"/>
    </row>
    <row r="215" spans="2:8" ht="12.75">
      <c r="B215" s="5">
        <v>38810</v>
      </c>
      <c r="C215" s="13">
        <v>79.515</v>
      </c>
      <c r="D215" s="12"/>
      <c r="F215"/>
      <c r="G215"/>
      <c r="H215"/>
    </row>
    <row r="216" spans="2:8" ht="12.75">
      <c r="B216" s="5" t="s">
        <v>40</v>
      </c>
      <c r="C216" s="13">
        <f>63.585+30.375</f>
        <v>93.96000000000001</v>
      </c>
      <c r="D216" s="12"/>
      <c r="F216"/>
      <c r="G216"/>
      <c r="H216"/>
    </row>
    <row r="217" spans="2:8" ht="12.75">
      <c r="B217" s="5">
        <v>38878</v>
      </c>
      <c r="C217" s="13">
        <v>73.845</v>
      </c>
      <c r="D217" s="12"/>
      <c r="F217"/>
      <c r="G217"/>
      <c r="H217"/>
    </row>
    <row r="218" spans="2:8" ht="12.75">
      <c r="B218" s="61">
        <v>38894</v>
      </c>
      <c r="C218" s="62">
        <v>33.345</v>
      </c>
      <c r="D218" s="12"/>
      <c r="E218"/>
      <c r="F218"/>
      <c r="G218"/>
      <c r="H218"/>
    </row>
    <row r="219" spans="2:8" ht="12.75">
      <c r="B219" s="5">
        <v>38918</v>
      </c>
      <c r="C219" s="13">
        <v>86.535</v>
      </c>
      <c r="D219" s="12"/>
      <c r="E219"/>
      <c r="F219"/>
      <c r="G219"/>
      <c r="H219"/>
    </row>
    <row r="220" spans="2:8" ht="12.75">
      <c r="B220" s="5" t="s">
        <v>41</v>
      </c>
      <c r="C220" s="13">
        <v>115.695</v>
      </c>
      <c r="D220" s="12"/>
      <c r="E220"/>
      <c r="F220"/>
      <c r="G220"/>
      <c r="H220"/>
    </row>
    <row r="221" spans="1:8" ht="12.75">
      <c r="A221" s="16"/>
      <c r="B221" s="5">
        <v>38957</v>
      </c>
      <c r="C221" s="13">
        <v>38.61</v>
      </c>
      <c r="D221" s="12"/>
      <c r="E221"/>
      <c r="F221"/>
      <c r="G221"/>
      <c r="H221"/>
    </row>
    <row r="222" spans="1:8" ht="12.75">
      <c r="A222" s="16"/>
      <c r="B222" s="5">
        <v>38958</v>
      </c>
      <c r="C222" s="13">
        <v>24.705</v>
      </c>
      <c r="D222" s="12"/>
      <c r="E222"/>
      <c r="F222"/>
      <c r="G222"/>
      <c r="H222"/>
    </row>
    <row r="223" spans="2:8" ht="12.75">
      <c r="B223" s="5" t="s">
        <v>46</v>
      </c>
      <c r="C223" s="13">
        <v>210.47</v>
      </c>
      <c r="D223" s="12"/>
      <c r="E223"/>
      <c r="F223"/>
      <c r="G223"/>
      <c r="H223"/>
    </row>
    <row r="224" spans="2:8" ht="12.75">
      <c r="B224" s="5">
        <v>39007</v>
      </c>
      <c r="C224" s="13">
        <v>11.75</v>
      </c>
      <c r="D224" s="12"/>
      <c r="E224"/>
      <c r="F224"/>
      <c r="G224"/>
      <c r="H224"/>
    </row>
    <row r="225" spans="2:8" ht="12.75">
      <c r="B225" s="5">
        <v>39031</v>
      </c>
      <c r="C225" s="13">
        <v>20.25</v>
      </c>
      <c r="D225" s="12"/>
      <c r="E225"/>
      <c r="F225"/>
      <c r="G225"/>
      <c r="H225"/>
    </row>
    <row r="226" spans="2:8" ht="12.75">
      <c r="B226" s="5" t="s">
        <v>50</v>
      </c>
      <c r="C226" s="13">
        <v>162.27</v>
      </c>
      <c r="D226" s="12"/>
      <c r="E226"/>
      <c r="F226"/>
      <c r="G226"/>
      <c r="H226"/>
    </row>
    <row r="227" spans="1:8" ht="12.75">
      <c r="A227" s="11"/>
      <c r="B227" s="5">
        <v>39073</v>
      </c>
      <c r="C227" s="13">
        <v>128.66</v>
      </c>
      <c r="D227" s="12"/>
      <c r="E227"/>
      <c r="F227"/>
      <c r="G227"/>
      <c r="H227"/>
    </row>
    <row r="228" spans="1:8" ht="12.75">
      <c r="A228" s="16">
        <v>2005</v>
      </c>
      <c r="B228" s="12"/>
      <c r="C228" s="12"/>
      <c r="D228" s="12"/>
      <c r="E228"/>
      <c r="F228"/>
      <c r="G228"/>
      <c r="H228"/>
    </row>
    <row r="229" spans="2:8" ht="12.75">
      <c r="B229" s="5" t="s">
        <v>36</v>
      </c>
      <c r="C229" s="13">
        <v>468.315</v>
      </c>
      <c r="D229" s="12"/>
      <c r="E229"/>
      <c r="F229"/>
      <c r="G229"/>
      <c r="H229"/>
    </row>
    <row r="230" spans="2:8" ht="12.75">
      <c r="B230" s="5">
        <v>38441</v>
      </c>
      <c r="C230" s="13">
        <v>18.765</v>
      </c>
      <c r="D230" s="12"/>
      <c r="E230"/>
      <c r="F230"/>
      <c r="G230"/>
      <c r="H230"/>
    </row>
    <row r="231" spans="2:8" ht="12.75">
      <c r="B231" s="5">
        <v>38559</v>
      </c>
      <c r="C231" s="13">
        <v>10.53</v>
      </c>
      <c r="D231" s="12"/>
      <c r="E231"/>
      <c r="F231"/>
      <c r="G231"/>
      <c r="H231"/>
    </row>
    <row r="232" spans="1:8" ht="12.75">
      <c r="A232" s="11"/>
      <c r="B232" s="5">
        <v>38584</v>
      </c>
      <c r="C232" s="13">
        <v>116.1</v>
      </c>
      <c r="D232" s="12"/>
      <c r="E232"/>
      <c r="F232"/>
      <c r="G232"/>
      <c r="H232"/>
    </row>
    <row r="233" spans="1:8" ht="12.75">
      <c r="A233" s="16">
        <v>2004</v>
      </c>
      <c r="B233" s="12"/>
      <c r="C233" s="12"/>
      <c r="D233"/>
      <c r="E233"/>
      <c r="F233"/>
      <c r="G233"/>
      <c r="H233"/>
    </row>
    <row r="234" spans="1:8" ht="12.75">
      <c r="A234" s="16"/>
      <c r="B234" s="5" t="s">
        <v>3</v>
      </c>
      <c r="C234" s="14">
        <v>239.085</v>
      </c>
      <c r="D234" s="12"/>
      <c r="E234"/>
      <c r="F234"/>
      <c r="G234"/>
      <c r="H234"/>
    </row>
    <row r="235" spans="1:8" ht="12.75">
      <c r="A235" s="16"/>
      <c r="B235" s="5">
        <v>38121</v>
      </c>
      <c r="C235" s="14">
        <v>32.13</v>
      </c>
      <c r="D235" s="12"/>
      <c r="E235"/>
      <c r="F235"/>
      <c r="G235"/>
      <c r="H235"/>
    </row>
    <row r="236" spans="1:8" ht="12.75">
      <c r="A236" s="16"/>
      <c r="B236" s="9">
        <v>38129</v>
      </c>
      <c r="C236" s="13">
        <v>50.895</v>
      </c>
      <c r="D236" s="12"/>
      <c r="E236"/>
      <c r="F236"/>
      <c r="G236"/>
      <c r="H236"/>
    </row>
    <row r="237" spans="1:8" ht="12.75">
      <c r="A237" s="16"/>
      <c r="B237" s="9" t="s">
        <v>8</v>
      </c>
      <c r="C237" s="13">
        <v>37.8</v>
      </c>
      <c r="D237" s="12"/>
      <c r="E237"/>
      <c r="F237"/>
      <c r="G237"/>
      <c r="H237"/>
    </row>
    <row r="238" spans="1:8" ht="12.75">
      <c r="A238" s="16"/>
      <c r="B238" s="9">
        <v>38137</v>
      </c>
      <c r="C238" s="13">
        <v>81.675</v>
      </c>
      <c r="D238" s="12"/>
      <c r="E238"/>
      <c r="F238"/>
      <c r="G238"/>
      <c r="H238"/>
    </row>
    <row r="239" spans="1:8" ht="12.75">
      <c r="A239" s="16"/>
      <c r="B239" s="9" t="s">
        <v>9</v>
      </c>
      <c r="C239" s="13">
        <v>110.97</v>
      </c>
      <c r="D239" s="12"/>
      <c r="E239"/>
      <c r="F239"/>
      <c r="G239"/>
      <c r="H239"/>
    </row>
    <row r="240" spans="1:8" ht="12.75">
      <c r="A240" s="16"/>
      <c r="B240" s="9" t="s">
        <v>10</v>
      </c>
      <c r="C240" s="13">
        <v>164.43</v>
      </c>
      <c r="D240" s="12"/>
      <c r="E240"/>
      <c r="F240"/>
      <c r="G240"/>
      <c r="H240"/>
    </row>
    <row r="241" spans="1:8" ht="12.75">
      <c r="A241" s="16"/>
      <c r="B241" s="5">
        <v>38150</v>
      </c>
      <c r="C241" s="13">
        <v>20.925</v>
      </c>
      <c r="D241" s="12"/>
      <c r="E241"/>
      <c r="F241"/>
      <c r="G241"/>
      <c r="H241"/>
    </row>
    <row r="242" spans="1:8" ht="12.75">
      <c r="A242" s="16"/>
      <c r="B242" s="5">
        <v>38150</v>
      </c>
      <c r="C242" s="13">
        <v>19.305</v>
      </c>
      <c r="D242" s="12"/>
      <c r="E242"/>
      <c r="F242"/>
      <c r="G242"/>
      <c r="H242"/>
    </row>
    <row r="243" spans="1:8" ht="12.75">
      <c r="A243" s="16"/>
      <c r="B243" s="5">
        <v>38172</v>
      </c>
      <c r="C243" s="13">
        <v>26.865</v>
      </c>
      <c r="D243" s="12"/>
      <c r="E243"/>
      <c r="F243"/>
      <c r="G243"/>
      <c r="H243"/>
    </row>
    <row r="244" spans="1:8" ht="12.75">
      <c r="A244" s="16"/>
      <c r="B244" s="5">
        <v>38203</v>
      </c>
      <c r="C244" s="13">
        <v>35.775</v>
      </c>
      <c r="D244" s="12"/>
      <c r="E244"/>
      <c r="F244"/>
      <c r="G244"/>
      <c r="H244"/>
    </row>
    <row r="245" spans="1:8" ht="12.75">
      <c r="A245" s="16"/>
      <c r="B245" s="5">
        <v>38227</v>
      </c>
      <c r="C245" s="14">
        <v>198.315</v>
      </c>
      <c r="D245" s="12"/>
      <c r="E245"/>
      <c r="F245"/>
      <c r="G245"/>
      <c r="H245"/>
    </row>
    <row r="246" spans="1:8" ht="12.75">
      <c r="A246" s="16"/>
      <c r="B246" s="5">
        <v>38292</v>
      </c>
      <c r="C246" s="14">
        <v>50.625</v>
      </c>
      <c r="D246" s="12"/>
      <c r="E246"/>
      <c r="F246"/>
      <c r="G246"/>
      <c r="H246"/>
    </row>
    <row r="247" spans="1:8" ht="12.75">
      <c r="A247" s="16"/>
      <c r="B247" s="5">
        <v>38295</v>
      </c>
      <c r="C247" s="14">
        <v>54.27</v>
      </c>
      <c r="D247" s="12"/>
      <c r="E247"/>
      <c r="F247"/>
      <c r="G247"/>
      <c r="H247"/>
    </row>
    <row r="248" spans="1:8" ht="12.75">
      <c r="A248" s="11"/>
      <c r="B248" s="5">
        <v>38328</v>
      </c>
      <c r="C248" s="14">
        <v>57.375</v>
      </c>
      <c r="D248" s="12"/>
      <c r="E248"/>
      <c r="F248"/>
      <c r="G248"/>
      <c r="H248"/>
    </row>
    <row r="249" spans="1:8" ht="12.75">
      <c r="A249" s="16">
        <v>2003</v>
      </c>
      <c r="B249" s="12"/>
      <c r="C249" s="12"/>
      <c r="D249" s="12"/>
      <c r="E249"/>
      <c r="F249"/>
      <c r="G249"/>
      <c r="H249"/>
    </row>
    <row r="250" spans="1:8" ht="12.75">
      <c r="A250" s="16"/>
      <c r="B250" s="5">
        <v>37715</v>
      </c>
      <c r="C250" s="14">
        <v>106.38</v>
      </c>
      <c r="D250" s="12"/>
      <c r="E250"/>
      <c r="F250"/>
      <c r="G250"/>
      <c r="H250"/>
    </row>
    <row r="251" spans="1:8" ht="12.75">
      <c r="A251" s="16"/>
      <c r="B251" s="5" t="s">
        <v>13</v>
      </c>
      <c r="C251" s="14">
        <f>12.69+364</f>
        <v>376.69</v>
      </c>
      <c r="D251" s="12"/>
      <c r="E251"/>
      <c r="F251"/>
      <c r="G251"/>
      <c r="H251"/>
    </row>
    <row r="252" spans="1:8" ht="12.75">
      <c r="A252" s="16"/>
      <c r="B252" s="5" t="s">
        <v>14</v>
      </c>
      <c r="C252" s="14">
        <f>62.77+125</f>
        <v>187.77</v>
      </c>
      <c r="D252" s="12"/>
      <c r="E252"/>
      <c r="F252"/>
      <c r="G252"/>
      <c r="H252"/>
    </row>
    <row r="253" spans="1:8" ht="12.75">
      <c r="A253" s="16"/>
      <c r="B253" s="5">
        <v>37750</v>
      </c>
      <c r="C253" s="14">
        <v>175.095</v>
      </c>
      <c r="D253" s="12"/>
      <c r="F253"/>
      <c r="G253"/>
      <c r="H253"/>
    </row>
    <row r="254" spans="1:8" ht="12.75">
      <c r="A254" s="16"/>
      <c r="B254" s="5">
        <v>37751</v>
      </c>
      <c r="C254" s="14">
        <v>12.69</v>
      </c>
      <c r="D254" s="12"/>
      <c r="E254"/>
      <c r="F254"/>
      <c r="G254"/>
      <c r="H254"/>
    </row>
    <row r="255" spans="1:8" ht="12.75">
      <c r="A255" s="16"/>
      <c r="B255" s="5" t="s">
        <v>2</v>
      </c>
      <c r="C255" s="14">
        <v>124.875</v>
      </c>
      <c r="D255" s="12"/>
      <c r="E255"/>
      <c r="F255"/>
      <c r="G255"/>
      <c r="H255"/>
    </row>
    <row r="256" spans="1:8" ht="12.75">
      <c r="A256" s="16"/>
      <c r="B256" s="5">
        <v>37752</v>
      </c>
      <c r="C256" s="14">
        <v>17.415</v>
      </c>
      <c r="D256" s="12"/>
      <c r="E256"/>
      <c r="F256"/>
      <c r="G256"/>
      <c r="H256"/>
    </row>
    <row r="257" spans="1:8" ht="12.75">
      <c r="A257" s="16"/>
      <c r="B257" s="5">
        <v>37808</v>
      </c>
      <c r="C257" s="14">
        <v>52.65</v>
      </c>
      <c r="D257" s="12"/>
      <c r="E257"/>
      <c r="F257"/>
      <c r="G257"/>
      <c r="H257"/>
    </row>
    <row r="258" spans="1:8" ht="12.75">
      <c r="A258" s="16"/>
      <c r="B258" s="5">
        <v>37817</v>
      </c>
      <c r="C258" s="14">
        <v>59.92</v>
      </c>
      <c r="D258" s="12"/>
      <c r="E258"/>
      <c r="F258"/>
      <c r="G258"/>
      <c r="H258"/>
    </row>
    <row r="259" spans="1:8" ht="12.75">
      <c r="A259" s="16"/>
      <c r="B259" s="5">
        <v>37819</v>
      </c>
      <c r="C259" s="14">
        <v>89.91</v>
      </c>
      <c r="D259" s="12"/>
      <c r="E259"/>
      <c r="F259"/>
      <c r="G259"/>
      <c r="H259"/>
    </row>
    <row r="260" spans="1:8" ht="12.75">
      <c r="A260" s="16"/>
      <c r="B260" s="5">
        <v>37836</v>
      </c>
      <c r="C260" s="14">
        <v>110.7</v>
      </c>
      <c r="D260" s="12"/>
      <c r="E260"/>
      <c r="F260"/>
      <c r="G260"/>
      <c r="H260"/>
    </row>
    <row r="261" spans="1:8" ht="12.75">
      <c r="A261" s="30"/>
      <c r="B261" s="5">
        <v>37928</v>
      </c>
      <c r="C261" s="14">
        <v>57.24</v>
      </c>
      <c r="D261" s="12"/>
      <c r="E261"/>
      <c r="F261"/>
      <c r="G261"/>
      <c r="H261"/>
    </row>
    <row r="262" spans="1:8" ht="12.75">
      <c r="A262" s="16"/>
      <c r="B262" s="5" t="s">
        <v>15</v>
      </c>
      <c r="C262" s="14">
        <v>172.395</v>
      </c>
      <c r="D262" s="12"/>
      <c r="E262"/>
      <c r="F262"/>
      <c r="G262"/>
      <c r="H262"/>
    </row>
    <row r="263" spans="1:8" ht="12.75">
      <c r="A263" s="11"/>
      <c r="B263" s="5">
        <v>37943</v>
      </c>
      <c r="C263" s="14">
        <v>129.87</v>
      </c>
      <c r="D263" s="12"/>
      <c r="E263"/>
      <c r="F263"/>
      <c r="G263"/>
      <c r="H263"/>
    </row>
    <row r="264" spans="1:8" ht="12.75">
      <c r="A264" s="16">
        <v>2002</v>
      </c>
      <c r="B264" s="12"/>
      <c r="C264" s="12"/>
      <c r="D264" s="12"/>
      <c r="E264"/>
      <c r="F264"/>
      <c r="G264"/>
      <c r="H264"/>
    </row>
    <row r="265" spans="1:8" ht="12.75">
      <c r="A265" s="16"/>
      <c r="B265" s="5">
        <v>37324</v>
      </c>
      <c r="C265" s="14">
        <v>48.195</v>
      </c>
      <c r="D265" s="12"/>
      <c r="E265"/>
      <c r="F265"/>
      <c r="G265"/>
      <c r="H265"/>
    </row>
    <row r="266" spans="1:8" ht="12.75">
      <c r="A266" s="16"/>
      <c r="B266" s="15" t="s">
        <v>32</v>
      </c>
      <c r="C266" s="14">
        <v>75.735</v>
      </c>
      <c r="D266" s="12"/>
      <c r="E266"/>
      <c r="F266"/>
      <c r="G266"/>
      <c r="H266"/>
    </row>
    <row r="267" spans="1:8" ht="12.75">
      <c r="A267" s="16"/>
      <c r="B267" s="15" t="s">
        <v>17</v>
      </c>
      <c r="C267" s="14">
        <v>358.425</v>
      </c>
      <c r="D267" s="12"/>
      <c r="E267"/>
      <c r="F267"/>
      <c r="G267"/>
      <c r="H267"/>
    </row>
    <row r="268" spans="1:8" ht="12.75">
      <c r="A268" s="16"/>
      <c r="B268" s="5">
        <v>37392</v>
      </c>
      <c r="C268" s="14">
        <v>122.985</v>
      </c>
      <c r="D268" s="12"/>
      <c r="E268"/>
      <c r="F268"/>
      <c r="G268"/>
      <c r="H268"/>
    </row>
    <row r="269" spans="1:8" ht="12.75">
      <c r="A269" s="16"/>
      <c r="B269" s="5">
        <v>37411</v>
      </c>
      <c r="C269" s="14">
        <v>247.455</v>
      </c>
      <c r="D269" s="12"/>
      <c r="E269"/>
      <c r="F269"/>
      <c r="G269"/>
      <c r="H269"/>
    </row>
    <row r="270" spans="1:8" ht="12.75">
      <c r="A270" s="16"/>
      <c r="B270" s="5">
        <v>37417</v>
      </c>
      <c r="C270" s="14">
        <v>64.665</v>
      </c>
      <c r="D270" s="12"/>
      <c r="E270"/>
      <c r="F270"/>
      <c r="G270"/>
      <c r="H270"/>
    </row>
    <row r="271" spans="1:8" ht="12.75">
      <c r="A271" s="16"/>
      <c r="B271" s="5">
        <v>37421</v>
      </c>
      <c r="C271" s="14">
        <v>18.63</v>
      </c>
      <c r="D271" s="12"/>
      <c r="F271"/>
      <c r="G271"/>
      <c r="H271"/>
    </row>
    <row r="272" spans="1:8" ht="12.75">
      <c r="A272" s="16"/>
      <c r="B272" s="5">
        <v>37446</v>
      </c>
      <c r="C272" s="14">
        <v>65.61</v>
      </c>
      <c r="D272" s="12"/>
      <c r="E272"/>
      <c r="F272"/>
      <c r="G272"/>
      <c r="H272"/>
    </row>
    <row r="273" spans="1:8" ht="12.75">
      <c r="A273" s="16"/>
      <c r="B273" s="15" t="s">
        <v>197</v>
      </c>
      <c r="C273" s="14">
        <f>21.47+3.1</f>
        <v>24.57</v>
      </c>
      <c r="D273" s="12"/>
      <c r="E273"/>
      <c r="F273"/>
      <c r="G273"/>
      <c r="H273"/>
    </row>
    <row r="274" spans="1:8" ht="12.75">
      <c r="A274" s="16"/>
      <c r="B274" s="5">
        <v>37490</v>
      </c>
      <c r="C274" s="14">
        <v>405.945</v>
      </c>
      <c r="D274"/>
      <c r="E274"/>
      <c r="F274"/>
      <c r="G274"/>
      <c r="H274"/>
    </row>
    <row r="275" spans="1:8" ht="12.75">
      <c r="A275" s="16"/>
      <c r="B275" s="5">
        <v>37491</v>
      </c>
      <c r="C275" s="14">
        <v>26.055</v>
      </c>
      <c r="D275" s="12"/>
      <c r="E275"/>
      <c r="F275"/>
      <c r="G275"/>
      <c r="H275"/>
    </row>
    <row r="276" spans="1:8" ht="12.75">
      <c r="A276" s="16"/>
      <c r="B276" s="5">
        <v>37533</v>
      </c>
      <c r="C276" s="14">
        <v>48.465</v>
      </c>
      <c r="D276" s="12"/>
      <c r="E276"/>
      <c r="F276"/>
      <c r="G276"/>
      <c r="H276"/>
    </row>
    <row r="277" spans="1:8" ht="12.75">
      <c r="A277" s="11"/>
      <c r="B277" s="5">
        <v>37608</v>
      </c>
      <c r="C277" s="14">
        <v>58.59</v>
      </c>
      <c r="D277" s="12"/>
      <c r="E277"/>
      <c r="F277"/>
      <c r="G277"/>
      <c r="H277"/>
    </row>
    <row r="278" spans="1:8" ht="12.75">
      <c r="A278" s="16">
        <v>2001</v>
      </c>
      <c r="B278" s="12"/>
      <c r="C278" s="12"/>
      <c r="D278" s="12"/>
      <c r="E278"/>
      <c r="F278"/>
      <c r="G278"/>
      <c r="H278"/>
    </row>
    <row r="279" spans="1:8" ht="12.75">
      <c r="A279" s="16"/>
      <c r="B279" s="5">
        <v>36930</v>
      </c>
      <c r="C279" s="14">
        <v>46</v>
      </c>
      <c r="D279" s="12"/>
      <c r="E279"/>
      <c r="F279"/>
      <c r="G279"/>
      <c r="H279"/>
    </row>
    <row r="280" spans="1:8" ht="12.75">
      <c r="A280" s="16"/>
      <c r="B280" s="5">
        <v>36931</v>
      </c>
      <c r="C280" s="14">
        <v>188</v>
      </c>
      <c r="D280" s="12"/>
      <c r="E280"/>
      <c r="F280"/>
      <c r="G280"/>
      <c r="H280"/>
    </row>
    <row r="281" spans="1:8" ht="12.75">
      <c r="A281" s="16"/>
      <c r="B281" s="5">
        <v>36946</v>
      </c>
      <c r="C281" s="14">
        <v>96</v>
      </c>
      <c r="D281" s="12"/>
      <c r="E281"/>
      <c r="F281"/>
      <c r="G281"/>
      <c r="H281"/>
    </row>
    <row r="282" spans="1:8" ht="12.75">
      <c r="A282" s="16"/>
      <c r="B282" s="5">
        <v>36947</v>
      </c>
      <c r="C282" s="14">
        <v>12</v>
      </c>
      <c r="D282" s="12"/>
      <c r="E282"/>
      <c r="F282"/>
      <c r="G282"/>
      <c r="H282"/>
    </row>
    <row r="283" spans="1:8" ht="12.75">
      <c r="A283" s="16"/>
      <c r="B283" s="5">
        <v>37038</v>
      </c>
      <c r="C283" s="14">
        <v>38</v>
      </c>
      <c r="D283" s="12"/>
      <c r="E283"/>
      <c r="F283"/>
      <c r="G283"/>
      <c r="H283"/>
    </row>
    <row r="284" spans="1:8" ht="12.75">
      <c r="A284" s="16"/>
      <c r="B284" s="5">
        <v>37097</v>
      </c>
      <c r="C284" s="14">
        <v>98</v>
      </c>
      <c r="D284" s="12"/>
      <c r="E284"/>
      <c r="F284"/>
      <c r="G284"/>
      <c r="H284"/>
    </row>
    <row r="285" spans="1:8" ht="12.75">
      <c r="A285" s="16"/>
      <c r="B285" s="5">
        <v>37105</v>
      </c>
      <c r="C285" s="14">
        <v>264</v>
      </c>
      <c r="D285" s="12"/>
      <c r="E285"/>
      <c r="F285"/>
      <c r="G285"/>
      <c r="H285"/>
    </row>
    <row r="286" spans="1:8" ht="12.75">
      <c r="A286" s="16"/>
      <c r="B286" s="5">
        <v>37112</v>
      </c>
      <c r="C286" s="14">
        <v>38</v>
      </c>
      <c r="D286" s="12"/>
      <c r="E286"/>
      <c r="F286"/>
      <c r="G286"/>
      <c r="H286"/>
    </row>
    <row r="287" spans="1:8" ht="12.75">
      <c r="A287" s="16"/>
      <c r="B287" s="5">
        <v>37128</v>
      </c>
      <c r="C287" s="14">
        <v>171</v>
      </c>
      <c r="D287" s="12"/>
      <c r="E287"/>
      <c r="F287"/>
      <c r="G287"/>
      <c r="H287"/>
    </row>
    <row r="288" spans="1:8" ht="12.75">
      <c r="A288" s="16"/>
      <c r="B288" s="5">
        <v>37133</v>
      </c>
      <c r="C288" s="14">
        <v>48</v>
      </c>
      <c r="D288" s="12"/>
      <c r="E288"/>
      <c r="F288"/>
      <c r="G288"/>
      <c r="H288"/>
    </row>
    <row r="289" spans="1:8" ht="12.75">
      <c r="A289" s="16"/>
      <c r="B289" s="5">
        <v>37134</v>
      </c>
      <c r="C289" s="14">
        <v>285</v>
      </c>
      <c r="D289" s="12"/>
      <c r="E289"/>
      <c r="F289"/>
      <c r="G289"/>
      <c r="H289"/>
    </row>
    <row r="290" spans="1:8" ht="12.75">
      <c r="A290" s="16"/>
      <c r="B290" s="5">
        <v>37153</v>
      </c>
      <c r="C290" s="14">
        <v>183.33</v>
      </c>
      <c r="D290" s="12"/>
      <c r="E290"/>
      <c r="F290"/>
      <c r="G290"/>
      <c r="H290"/>
    </row>
    <row r="291" spans="1:8" ht="12.75">
      <c r="A291" s="16"/>
      <c r="B291" s="5" t="s">
        <v>6</v>
      </c>
      <c r="C291" s="14">
        <v>153.63</v>
      </c>
      <c r="D291" s="12"/>
      <c r="E291"/>
      <c r="F291"/>
      <c r="G291"/>
      <c r="H291"/>
    </row>
    <row r="292" spans="1:8" ht="12.75">
      <c r="A292" s="16"/>
      <c r="B292" s="5">
        <v>37157</v>
      </c>
      <c r="C292" s="14">
        <v>36.45</v>
      </c>
      <c r="D292" s="12"/>
      <c r="E292"/>
      <c r="F292"/>
      <c r="G292"/>
      <c r="H292"/>
    </row>
    <row r="293" spans="1:8" ht="12.75">
      <c r="A293" s="16"/>
      <c r="B293" s="5">
        <v>37168</v>
      </c>
      <c r="C293" s="14">
        <v>6</v>
      </c>
      <c r="D293" s="12"/>
      <c r="E293"/>
      <c r="F293"/>
      <c r="G293"/>
      <c r="H293"/>
    </row>
    <row r="294" spans="1:8" ht="12.75">
      <c r="A294" s="16"/>
      <c r="B294" s="5">
        <v>37169</v>
      </c>
      <c r="C294" s="14">
        <v>68</v>
      </c>
      <c r="D294" s="12"/>
      <c r="E294"/>
      <c r="F294"/>
      <c r="G294"/>
      <c r="H294"/>
    </row>
    <row r="295" spans="1:8" ht="12.75">
      <c r="A295" s="16"/>
      <c r="B295" s="5">
        <v>37176</v>
      </c>
      <c r="C295" s="14">
        <v>99.9</v>
      </c>
      <c r="D295" s="12"/>
      <c r="E295"/>
      <c r="F295"/>
      <c r="G295"/>
      <c r="H295"/>
    </row>
    <row r="296" spans="1:8" ht="12.75">
      <c r="A296" s="16"/>
      <c r="B296" s="5" t="s">
        <v>5</v>
      </c>
      <c r="C296" s="14">
        <f>322.78+212.76</f>
        <v>535.54</v>
      </c>
      <c r="D296" s="12"/>
      <c r="E296"/>
      <c r="F296"/>
      <c r="G296"/>
      <c r="H296"/>
    </row>
    <row r="297" spans="1:8" ht="12.75">
      <c r="A297" s="16"/>
      <c r="B297" s="5">
        <v>37187</v>
      </c>
      <c r="C297" s="14">
        <v>146.88</v>
      </c>
      <c r="D297" s="12"/>
      <c r="E297"/>
      <c r="F297"/>
      <c r="G297"/>
      <c r="H297"/>
    </row>
    <row r="298" spans="1:8" ht="12.75">
      <c r="A298" s="11"/>
      <c r="B298" s="5" t="s">
        <v>4</v>
      </c>
      <c r="C298" s="14">
        <f>205.87+10.13</f>
        <v>216</v>
      </c>
      <c r="D298" s="12"/>
      <c r="E298"/>
      <c r="F298"/>
      <c r="G298"/>
      <c r="H298"/>
    </row>
    <row r="299" spans="1:8" ht="12.75">
      <c r="A299" s="16">
        <v>2000</v>
      </c>
      <c r="B299" s="12"/>
      <c r="C299" s="12"/>
      <c r="D299" s="12"/>
      <c r="E299"/>
      <c r="F299"/>
      <c r="G299"/>
      <c r="H299"/>
    </row>
    <row r="300" spans="1:8" ht="12.75">
      <c r="A300" s="16"/>
      <c r="B300" s="5">
        <v>36632</v>
      </c>
      <c r="C300" s="14">
        <v>8</v>
      </c>
      <c r="D300" s="12"/>
      <c r="F300"/>
      <c r="G300"/>
      <c r="H300"/>
    </row>
    <row r="301" spans="1:8" ht="12.75">
      <c r="A301" s="16"/>
      <c r="B301" s="5">
        <v>36633</v>
      </c>
      <c r="C301" s="14">
        <v>54</v>
      </c>
      <c r="D301" s="12"/>
      <c r="F301"/>
      <c r="G301"/>
      <c r="H301"/>
    </row>
    <row r="302" spans="1:8" ht="12.75">
      <c r="A302" s="16"/>
      <c r="B302" s="5">
        <v>36635</v>
      </c>
      <c r="C302" s="14">
        <v>40</v>
      </c>
      <c r="D302" s="12"/>
      <c r="E302"/>
      <c r="F302"/>
      <c r="G302"/>
      <c r="H302"/>
    </row>
    <row r="303" spans="1:8" ht="12.75">
      <c r="A303" s="16"/>
      <c r="B303" s="5">
        <v>36636</v>
      </c>
      <c r="C303" s="14">
        <v>428</v>
      </c>
      <c r="D303" s="12"/>
      <c r="E303"/>
      <c r="F303"/>
      <c r="G303"/>
      <c r="H303"/>
    </row>
    <row r="304" spans="1:8" ht="12.75">
      <c r="A304" s="16"/>
      <c r="B304" s="5">
        <v>36637</v>
      </c>
      <c r="C304" s="14">
        <v>273</v>
      </c>
      <c r="D304" s="12"/>
      <c r="E304"/>
      <c r="F304"/>
      <c r="G304"/>
      <c r="H304"/>
    </row>
    <row r="305" spans="1:8" ht="12.75">
      <c r="A305" s="16"/>
      <c r="B305" s="5">
        <v>36655</v>
      </c>
      <c r="C305" s="14">
        <v>60</v>
      </c>
      <c r="D305" s="12"/>
      <c r="E305"/>
      <c r="F305"/>
      <c r="G305"/>
      <c r="H305"/>
    </row>
    <row r="306" spans="1:8" ht="12.75">
      <c r="A306" s="16"/>
      <c r="B306" s="5">
        <v>36658</v>
      </c>
      <c r="C306" s="14">
        <v>18</v>
      </c>
      <c r="D306" s="12"/>
      <c r="E306"/>
      <c r="F306"/>
      <c r="G306"/>
      <c r="H306"/>
    </row>
    <row r="307" spans="1:8" ht="12.75">
      <c r="A307" s="16"/>
      <c r="B307" s="5">
        <v>36674</v>
      </c>
      <c r="C307" s="14">
        <v>39</v>
      </c>
      <c r="D307" s="12"/>
      <c r="E307"/>
      <c r="F307"/>
      <c r="G307"/>
      <c r="H307"/>
    </row>
    <row r="308" spans="1:8" ht="12.75">
      <c r="A308" s="16"/>
      <c r="B308" s="5">
        <v>36701</v>
      </c>
      <c r="C308" s="14">
        <v>45</v>
      </c>
      <c r="D308" s="12"/>
      <c r="E308"/>
      <c r="F308"/>
      <c r="G308"/>
      <c r="H308"/>
    </row>
    <row r="309" spans="1:8" ht="12.75">
      <c r="A309" s="16"/>
      <c r="B309" s="5">
        <v>36702</v>
      </c>
      <c r="C309" s="14">
        <v>9</v>
      </c>
      <c r="D309" s="12"/>
      <c r="E309"/>
      <c r="F309"/>
      <c r="G309"/>
      <c r="H309"/>
    </row>
    <row r="310" spans="1:8" ht="12.75">
      <c r="A310" s="16"/>
      <c r="B310" s="5">
        <v>36709</v>
      </c>
      <c r="C310" s="14">
        <v>2</v>
      </c>
      <c r="D310" s="12"/>
      <c r="E310"/>
      <c r="F310"/>
      <c r="G310"/>
      <c r="H310"/>
    </row>
    <row r="311" spans="1:8" ht="12.75">
      <c r="A311" s="16"/>
      <c r="B311" s="5">
        <v>36710</v>
      </c>
      <c r="C311" s="14">
        <v>138</v>
      </c>
      <c r="D311" s="12"/>
      <c r="E311"/>
      <c r="F311"/>
      <c r="G311"/>
      <c r="H311"/>
    </row>
    <row r="312" spans="1:8" ht="12.75">
      <c r="A312" s="16"/>
      <c r="B312" s="5">
        <v>36717</v>
      </c>
      <c r="C312" s="14">
        <v>98</v>
      </c>
      <c r="D312" s="12"/>
      <c r="E312"/>
      <c r="F312"/>
      <c r="G312"/>
      <c r="H312"/>
    </row>
    <row r="313" spans="1:8" ht="12.75">
      <c r="A313" s="16"/>
      <c r="B313" s="5">
        <v>36744</v>
      </c>
      <c r="C313" s="14">
        <v>29</v>
      </c>
      <c r="D313" s="12"/>
      <c r="E313"/>
      <c r="F313"/>
      <c r="G313"/>
      <c r="H313"/>
    </row>
    <row r="314" spans="1:8" ht="12.75">
      <c r="A314" s="16"/>
      <c r="B314" s="5">
        <v>36780</v>
      </c>
      <c r="C314" s="14">
        <v>178</v>
      </c>
      <c r="D314" s="12"/>
      <c r="E314"/>
      <c r="F314"/>
      <c r="G314"/>
      <c r="H314"/>
    </row>
    <row r="315" spans="1:8" ht="12.75">
      <c r="A315" s="16"/>
      <c r="B315" s="5">
        <v>36781</v>
      </c>
      <c r="C315" s="14">
        <v>189</v>
      </c>
      <c r="D315" s="12"/>
      <c r="E315"/>
      <c r="F315"/>
      <c r="G315"/>
      <c r="H315"/>
    </row>
    <row r="316" spans="1:8" ht="12.75">
      <c r="A316" s="16"/>
      <c r="B316" s="5">
        <v>36791</v>
      </c>
      <c r="C316" s="14">
        <v>19</v>
      </c>
      <c r="D316" s="12"/>
      <c r="E316"/>
      <c r="F316"/>
      <c r="G316"/>
      <c r="H316"/>
    </row>
    <row r="317" spans="1:8" ht="12.75">
      <c r="A317" s="16"/>
      <c r="B317" s="5">
        <v>36792</v>
      </c>
      <c r="C317" s="14">
        <v>4</v>
      </c>
      <c r="D317" s="12"/>
      <c r="E317"/>
      <c r="F317"/>
      <c r="G317"/>
      <c r="H317"/>
    </row>
    <row r="318" spans="1:8" ht="12.75">
      <c r="A318" s="16"/>
      <c r="B318" s="5">
        <v>36803</v>
      </c>
      <c r="C318" s="14">
        <v>72</v>
      </c>
      <c r="D318" s="12"/>
      <c r="E318"/>
      <c r="F318"/>
      <c r="G318"/>
      <c r="H318"/>
    </row>
    <row r="319" spans="2:8" ht="12.75">
      <c r="B319" s="5">
        <v>36839</v>
      </c>
      <c r="C319" s="14">
        <v>65</v>
      </c>
      <c r="H319"/>
    </row>
    <row r="320" spans="7:8" ht="12.75">
      <c r="G320"/>
      <c r="H320"/>
    </row>
    <row r="321" ht="12.75">
      <c r="H321"/>
    </row>
    <row r="322" spans="1:8" ht="12.75">
      <c r="A322" s="16"/>
      <c r="H322"/>
    </row>
    <row r="323" spans="2:8" ht="12.75">
      <c r="B323" s="5"/>
      <c r="C323" s="14"/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spans="4:8" ht="12.75">
      <c r="D351" s="14"/>
      <c r="H351"/>
    </row>
    <row r="352" ht="12.75">
      <c r="H352"/>
    </row>
    <row r="353" ht="12.75">
      <c r="H353"/>
    </row>
    <row r="354" ht="12.75">
      <c r="H354"/>
    </row>
    <row r="357" ht="12.75">
      <c r="A357" s="16"/>
    </row>
    <row r="358" spans="2:3" ht="12.75">
      <c r="B358" s="5"/>
      <c r="C358" s="14"/>
    </row>
    <row r="366" ht="12.75">
      <c r="D366" s="14"/>
    </row>
    <row r="372" ht="12.75">
      <c r="A372" s="16"/>
    </row>
    <row r="373" spans="2:3" ht="12.75">
      <c r="B373" s="5"/>
      <c r="C373" s="14"/>
    </row>
    <row r="390" ht="12.75">
      <c r="D390" s="14"/>
    </row>
    <row r="396" ht="12.75">
      <c r="A396" s="16"/>
    </row>
    <row r="397" spans="2:4" ht="12.75">
      <c r="B397" s="5"/>
      <c r="C397" s="14"/>
      <c r="D397" s="14"/>
    </row>
    <row r="403" ht="12.75">
      <c r="A403" s="16"/>
    </row>
    <row r="404" spans="2:3" ht="12.75">
      <c r="B404" s="5"/>
      <c r="C404" s="14"/>
    </row>
    <row r="428" ht="12.75">
      <c r="D428" s="14"/>
    </row>
    <row r="434" ht="12.75">
      <c r="A434" s="16"/>
    </row>
    <row r="435" spans="2:3" ht="12.75">
      <c r="B435" s="5"/>
      <c r="C435" s="14"/>
    </row>
    <row r="453" ht="12.75">
      <c r="D453" s="14"/>
    </row>
    <row r="459" ht="12.75">
      <c r="A459" s="16"/>
    </row>
    <row r="460" spans="2:3" ht="12.75">
      <c r="B460" s="5"/>
      <c r="C460" s="14"/>
    </row>
    <row r="487" ht="12.75">
      <c r="D487" s="14"/>
    </row>
    <row r="493" ht="12.75">
      <c r="A493" s="16"/>
    </row>
    <row r="494" spans="2:3" ht="12.75">
      <c r="B494" s="5"/>
      <c r="C494" s="14"/>
    </row>
    <row r="505" ht="12.75">
      <c r="D505" s="14"/>
    </row>
    <row r="506" ht="12.75">
      <c r="D506" s="14"/>
    </row>
    <row r="507" ht="12.75">
      <c r="D507" s="14"/>
    </row>
    <row r="508" ht="12.75">
      <c r="D508" s="14"/>
    </row>
    <row r="509" ht="12.75">
      <c r="D509" s="14"/>
    </row>
    <row r="510" ht="12.75">
      <c r="D510" s="14"/>
    </row>
    <row r="511" spans="1:4" ht="12.75">
      <c r="A511" s="16"/>
      <c r="D511" s="14"/>
    </row>
    <row r="512" spans="1:4" ht="12.75">
      <c r="A512" s="16"/>
      <c r="B512" s="5"/>
      <c r="C512" s="14"/>
      <c r="D512" s="14"/>
    </row>
    <row r="513" spans="1:4" ht="12.75">
      <c r="A513" s="16"/>
      <c r="B513" s="5"/>
      <c r="C513" s="14"/>
      <c r="D513" s="14"/>
    </row>
    <row r="514" spans="1:4" ht="12.75">
      <c r="A514" s="16"/>
      <c r="B514" s="5"/>
      <c r="C514" s="14"/>
      <c r="D514" s="14"/>
    </row>
    <row r="515" spans="1:4" ht="12.75">
      <c r="A515" s="16"/>
      <c r="B515" s="5"/>
      <c r="C515" s="14"/>
      <c r="D515" s="14"/>
    </row>
    <row r="516" spans="1:4" ht="12.75">
      <c r="A516" s="16"/>
      <c r="B516" s="5"/>
      <c r="C516" s="14"/>
      <c r="D516" s="14"/>
    </row>
    <row r="517" spans="1:4" ht="12.75">
      <c r="A517" s="16"/>
      <c r="B517" s="5"/>
      <c r="C517" s="14"/>
      <c r="D517" s="14"/>
    </row>
    <row r="518" spans="1:4" ht="12.75">
      <c r="A518" s="16"/>
      <c r="B518" s="5"/>
      <c r="C518" s="14"/>
      <c r="D518" s="14"/>
    </row>
    <row r="519" spans="1:4" ht="12.75">
      <c r="A519" s="16"/>
      <c r="B519" s="5"/>
      <c r="C519" s="14"/>
      <c r="D519" s="14"/>
    </row>
    <row r="520" spans="1:4" ht="12.75">
      <c r="A520" s="16"/>
      <c r="B520" s="5"/>
      <c r="C520" s="14"/>
      <c r="D520" s="14"/>
    </row>
    <row r="521" spans="1:4" ht="12.75">
      <c r="A521" s="16"/>
      <c r="B521" s="5"/>
      <c r="C521" s="14"/>
      <c r="D521" s="14"/>
    </row>
    <row r="522" spans="1:4" ht="12.75">
      <c r="A522" s="16"/>
      <c r="B522" s="5"/>
      <c r="C522" s="14"/>
      <c r="D522" s="14"/>
    </row>
    <row r="523" spans="1:4" ht="12.75">
      <c r="A523" s="16"/>
      <c r="B523" s="5"/>
      <c r="C523" s="14"/>
      <c r="D523" s="14"/>
    </row>
    <row r="524" spans="1:4" ht="12.75">
      <c r="A524" s="16"/>
      <c r="B524" s="5"/>
      <c r="C524" s="14"/>
      <c r="D524" s="14"/>
    </row>
    <row r="525" spans="1:4" ht="12.75">
      <c r="A525" s="16"/>
      <c r="B525" s="5"/>
      <c r="C525" s="14"/>
      <c r="D525" s="14"/>
    </row>
    <row r="526" spans="1:4" ht="12.75">
      <c r="A526" s="16"/>
      <c r="B526" s="5"/>
      <c r="C526" s="14"/>
      <c r="D526" s="14"/>
    </row>
    <row r="527" spans="1:4" ht="12.75">
      <c r="A527" s="16"/>
      <c r="B527" s="5"/>
      <c r="C527" s="14"/>
      <c r="D527" s="14"/>
    </row>
    <row r="528" spans="1:4" ht="12.75">
      <c r="A528" s="16"/>
      <c r="B528" s="5"/>
      <c r="C528" s="14"/>
      <c r="D528" s="14"/>
    </row>
    <row r="529" spans="1:4" ht="12.75">
      <c r="A529" s="16"/>
      <c r="B529" s="5"/>
      <c r="C529" s="14"/>
      <c r="D529" s="14"/>
    </row>
    <row r="530" spans="1:4" ht="12.75">
      <c r="A530" s="16"/>
      <c r="B530" s="5"/>
      <c r="C530" s="14"/>
      <c r="D530" s="14"/>
    </row>
    <row r="531" spans="1:4" ht="12.75">
      <c r="A531" s="16"/>
      <c r="B531" s="5"/>
      <c r="C531" s="14"/>
      <c r="D531" s="14"/>
    </row>
    <row r="532" spans="1:4" ht="12.75">
      <c r="A532" s="16"/>
      <c r="B532" s="5"/>
      <c r="C532" s="14"/>
      <c r="D532" s="14"/>
    </row>
    <row r="533" spans="1:4" ht="12.75">
      <c r="A533" s="16"/>
      <c r="B533" s="5"/>
      <c r="C533" s="14"/>
      <c r="D533" s="14"/>
    </row>
    <row r="534" spans="1:3" ht="12.75">
      <c r="A534" s="16"/>
      <c r="B534" s="5"/>
      <c r="C534" s="14"/>
    </row>
    <row r="535" spans="1:3" ht="12.75">
      <c r="A535" s="16"/>
      <c r="B535" s="5"/>
      <c r="C535" s="14"/>
    </row>
    <row r="536" spans="1:3" ht="12.75">
      <c r="A536" s="16"/>
      <c r="B536" s="5"/>
      <c r="C536" s="14"/>
    </row>
    <row r="537" spans="1:3" ht="12.75">
      <c r="A537" s="16"/>
      <c r="B537" s="5"/>
      <c r="C537" s="14"/>
    </row>
    <row r="538" spans="1:3" ht="12.75">
      <c r="A538" s="16"/>
      <c r="B538" s="5"/>
      <c r="C538" s="14"/>
    </row>
    <row r="539" spans="1:3" ht="12.75">
      <c r="A539" s="16"/>
      <c r="B539" s="5"/>
      <c r="C539" s="14"/>
    </row>
    <row r="540" spans="2:3" ht="12.75">
      <c r="B540" s="5"/>
      <c r="C540" s="14"/>
    </row>
  </sheetData>
  <sheetProtection/>
  <mergeCells count="1">
    <mergeCell ref="D1:E4"/>
  </mergeCells>
  <printOptions/>
  <pageMargins left="0.75" right="0.75" top="1" bottom="0.5" header="0.5" footer="0.5"/>
  <pageSetup horizontalDpi="600" verticalDpi="600" orientation="portrait" scale="47" r:id="rId1"/>
  <headerFooter alignWithMargins="0">
    <oddHeader>&amp;C&amp;"Arial,Bold"Pump Station Diversions
North Branch Pump Station
</oddHeader>
    <oddFooter>&amp;CPage &amp;P of &amp;N</oddFooter>
  </headerFooter>
  <rowBreaks count="4" manualBreakCount="4">
    <brk id="85" max="4" man="1"/>
    <brk id="141" max="4" man="1"/>
    <brk id="207" max="4" man="1"/>
    <brk id="31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1"/>
  <sheetViews>
    <sheetView view="pageBreakPreview" zoomScaleSheetLayoutView="100" workbookViewId="0" topLeftCell="A4">
      <selection activeCell="E20" sqref="E19:E20"/>
    </sheetView>
  </sheetViews>
  <sheetFormatPr defaultColWidth="9.140625" defaultRowHeight="12.75"/>
  <cols>
    <col min="1" max="1" width="7.7109375" style="16" bestFit="1" customWidth="1"/>
    <col min="2" max="2" width="13.57421875" style="14" bestFit="1" customWidth="1"/>
    <col min="3" max="3" width="16.8515625" style="14" bestFit="1" customWidth="1"/>
    <col min="4" max="4" width="18.421875" style="19" customWidth="1"/>
    <col min="5" max="5" width="8.00390625" style="0" customWidth="1"/>
    <col min="6" max="8" width="16.8515625" style="0" customWidth="1"/>
  </cols>
  <sheetData>
    <row r="1" spans="1:8" ht="12.75" customHeight="1">
      <c r="A1" s="5"/>
      <c r="C1" s="24" t="s">
        <v>12</v>
      </c>
      <c r="D1" s="94" t="s">
        <v>48</v>
      </c>
      <c r="E1" s="95"/>
      <c r="F1" s="37"/>
      <c r="G1" s="12"/>
      <c r="H1" s="12"/>
    </row>
    <row r="2" spans="1:8" ht="12.75" customHeight="1">
      <c r="A2" s="5"/>
      <c r="C2" s="17"/>
      <c r="D2" s="96"/>
      <c r="E2" s="97"/>
      <c r="F2" s="37"/>
      <c r="G2" s="12"/>
      <c r="H2" s="12"/>
    </row>
    <row r="3" spans="1:8" ht="12.75" customHeight="1">
      <c r="A3" s="5"/>
      <c r="C3" s="12"/>
      <c r="D3" s="96"/>
      <c r="E3" s="97"/>
      <c r="F3" s="37"/>
      <c r="G3" s="12"/>
      <c r="H3" s="12"/>
    </row>
    <row r="4" spans="1:8" ht="12.75" customHeight="1" thickBot="1">
      <c r="A4" s="5"/>
      <c r="C4" s="12"/>
      <c r="D4" s="98"/>
      <c r="E4" s="99"/>
      <c r="F4" s="37"/>
      <c r="G4" s="12"/>
      <c r="H4" s="12"/>
    </row>
    <row r="5" spans="1:8" ht="12.75">
      <c r="A5" s="5"/>
      <c r="C5" s="11"/>
      <c r="D5" s="11"/>
      <c r="E5" s="12"/>
      <c r="F5" s="12"/>
      <c r="G5" s="12"/>
      <c r="H5" s="12"/>
    </row>
    <row r="6" spans="1:8" ht="12.75">
      <c r="A6" s="5"/>
      <c r="C6" s="35" t="s">
        <v>11</v>
      </c>
      <c r="D6" s="34">
        <f>'North Branch PS'!D6</f>
        <v>43963</v>
      </c>
      <c r="E6" s="12"/>
      <c r="F6" s="12"/>
      <c r="G6" s="12"/>
      <c r="H6" s="12"/>
    </row>
    <row r="8" spans="1:8" ht="12.75">
      <c r="A8" s="16" t="s">
        <v>16</v>
      </c>
      <c r="B8" s="7" t="s">
        <v>0</v>
      </c>
      <c r="C8" s="25" t="s">
        <v>1</v>
      </c>
      <c r="D8" s="25"/>
      <c r="E8" s="38"/>
      <c r="F8" s="39"/>
      <c r="G8" s="19"/>
      <c r="H8" s="19"/>
    </row>
    <row r="9" spans="2:8" ht="12.75">
      <c r="B9" s="7"/>
      <c r="C9" s="25"/>
      <c r="D9" s="25"/>
      <c r="E9" s="38"/>
      <c r="F9" s="39"/>
      <c r="G9" s="19"/>
      <c r="H9" s="19"/>
    </row>
    <row r="10" spans="1:8" ht="12.75">
      <c r="A10" s="16">
        <v>2020</v>
      </c>
      <c r="B10" s="9" t="s">
        <v>241</v>
      </c>
      <c r="C10" s="13">
        <v>1555.327</v>
      </c>
      <c r="D10" s="25"/>
      <c r="E10" s="38"/>
      <c r="F10" s="39"/>
      <c r="G10" s="19"/>
      <c r="H10" s="19"/>
    </row>
    <row r="11" spans="2:8" ht="12.75">
      <c r="B11" s="9">
        <v>43966</v>
      </c>
      <c r="C11" s="13">
        <v>342.7755</v>
      </c>
      <c r="D11" s="25"/>
      <c r="E11" s="38"/>
      <c r="F11" s="39"/>
      <c r="G11" s="19"/>
      <c r="H11" s="19"/>
    </row>
    <row r="12" spans="2:8" ht="12.75">
      <c r="B12" s="9" t="s">
        <v>245</v>
      </c>
      <c r="C12" s="13">
        <v>5955.155</v>
      </c>
      <c r="D12" s="25"/>
      <c r="E12" s="38"/>
      <c r="F12" s="39"/>
      <c r="G12" s="19"/>
      <c r="H12" s="19"/>
    </row>
    <row r="13" spans="2:8" ht="12.75">
      <c r="B13" s="7"/>
      <c r="C13" s="25"/>
      <c r="D13" s="25"/>
      <c r="E13" s="38"/>
      <c r="F13" s="39"/>
      <c r="G13" s="19"/>
      <c r="H13" s="19"/>
    </row>
    <row r="14" spans="1:8" ht="12.75">
      <c r="A14" s="16">
        <v>2019</v>
      </c>
      <c r="B14" s="5" t="s">
        <v>218</v>
      </c>
      <c r="C14" s="13">
        <v>4706.466</v>
      </c>
      <c r="D14" s="25"/>
      <c r="E14" s="24"/>
      <c r="F14" s="37"/>
      <c r="G14" s="37"/>
      <c r="H14" s="37"/>
    </row>
    <row r="15" spans="1:6" s="12" customFormat="1" ht="12.75" customHeight="1">
      <c r="A15" s="16"/>
      <c r="B15" s="5" t="s">
        <v>219</v>
      </c>
      <c r="C15" s="13">
        <v>60.615</v>
      </c>
      <c r="D15" s="19"/>
      <c r="E15"/>
      <c r="F15"/>
    </row>
    <row r="16" spans="2:3" ht="12.75">
      <c r="B16" s="5">
        <v>43594</v>
      </c>
      <c r="C16" s="13">
        <v>1250.8</v>
      </c>
    </row>
    <row r="17" spans="2:4" ht="12.75">
      <c r="B17" s="5">
        <v>43607</v>
      </c>
      <c r="C17" s="13">
        <v>770.545</v>
      </c>
      <c r="D17" s="10"/>
    </row>
    <row r="18" spans="2:4" ht="12.75">
      <c r="B18" s="6" t="s">
        <v>222</v>
      </c>
      <c r="C18" s="82">
        <v>2403.8</v>
      </c>
      <c r="D18" s="10"/>
    </row>
    <row r="19" spans="2:4" ht="12.75">
      <c r="B19" s="6">
        <v>43617</v>
      </c>
      <c r="C19" s="82">
        <v>178.655</v>
      </c>
      <c r="D19" s="10"/>
    </row>
    <row r="20" spans="2:4" ht="12.75">
      <c r="B20" s="6">
        <v>43621</v>
      </c>
      <c r="C20" s="82">
        <v>168.375</v>
      </c>
      <c r="D20" s="10"/>
    </row>
    <row r="21" spans="2:4" ht="12.75">
      <c r="B21" s="6">
        <v>43741</v>
      </c>
      <c r="C21" s="82">
        <v>730.966</v>
      </c>
      <c r="D21" s="10"/>
    </row>
    <row r="22" spans="2:4" ht="12.75">
      <c r="B22" s="6" t="s">
        <v>225</v>
      </c>
      <c r="C22" s="82">
        <v>184.988</v>
      </c>
      <c r="D22" s="10"/>
    </row>
    <row r="23" spans="2:4" ht="12.75">
      <c r="B23" s="6">
        <v>43765</v>
      </c>
      <c r="C23" s="82">
        <v>699.678</v>
      </c>
      <c r="D23" s="10"/>
    </row>
    <row r="24" spans="2:4" ht="12.75">
      <c r="B24" s="76" t="s">
        <v>226</v>
      </c>
      <c r="C24" s="82">
        <v>1459.163</v>
      </c>
      <c r="D24" s="10"/>
    </row>
    <row r="25" spans="2:4" ht="12.75">
      <c r="B25" s="6"/>
      <c r="C25" s="82"/>
      <c r="D25" s="10"/>
    </row>
    <row r="26" spans="1:4" ht="12.75">
      <c r="A26" s="16">
        <v>2018</v>
      </c>
      <c r="B26" s="15" t="s">
        <v>207</v>
      </c>
      <c r="C26" s="13">
        <v>1638.739</v>
      </c>
      <c r="D26" s="10"/>
    </row>
    <row r="27" spans="2:4" ht="12.75">
      <c r="B27" s="5">
        <v>43160</v>
      </c>
      <c r="C27" s="13">
        <v>120.323</v>
      </c>
      <c r="D27" s="10"/>
    </row>
    <row r="28" spans="2:4" ht="12.75">
      <c r="B28" s="5" t="s">
        <v>209</v>
      </c>
      <c r="C28" s="13">
        <v>879.959</v>
      </c>
      <c r="D28" s="10"/>
    </row>
    <row r="29" spans="2:6" ht="12.75">
      <c r="B29" s="5" t="s">
        <v>213</v>
      </c>
      <c r="C29" s="13">
        <v>681.333</v>
      </c>
      <c r="D29" s="10"/>
      <c r="E29" s="12"/>
      <c r="F29" s="12"/>
    </row>
    <row r="30" spans="2:4" ht="12.75">
      <c r="B30" s="15" t="s">
        <v>211</v>
      </c>
      <c r="C30" s="13">
        <v>1067.613</v>
      </c>
      <c r="D30" s="10"/>
    </row>
    <row r="31" spans="2:6" ht="12.75">
      <c r="B31" s="15">
        <v>43277</v>
      </c>
      <c r="C31" s="13">
        <v>303.075</v>
      </c>
      <c r="D31" s="10"/>
      <c r="E31" s="3"/>
      <c r="F31" s="3"/>
    </row>
    <row r="32" spans="1:6" s="12" customFormat="1" ht="12.75">
      <c r="A32" s="16"/>
      <c r="B32" s="5" t="s">
        <v>214</v>
      </c>
      <c r="C32" s="13">
        <v>391.8905</v>
      </c>
      <c r="D32" s="10"/>
      <c r="E32" s="3"/>
      <c r="F32" s="3"/>
    </row>
    <row r="33" spans="1:6" ht="12.75">
      <c r="A33"/>
      <c r="B33"/>
      <c r="C33"/>
      <c r="D33" s="10"/>
      <c r="E33" s="3"/>
      <c r="F33" s="3"/>
    </row>
    <row r="34" spans="1:4" s="3" customFormat="1" ht="12.75">
      <c r="A34" s="16">
        <v>2017</v>
      </c>
      <c r="B34" s="5">
        <v>42752</v>
      </c>
      <c r="C34" s="13">
        <v>511.17</v>
      </c>
      <c r="D34" s="10"/>
    </row>
    <row r="35" spans="1:4" s="3" customFormat="1" ht="12.75">
      <c r="A35" s="16"/>
      <c r="B35" s="15" t="s">
        <v>189</v>
      </c>
      <c r="C35" s="13">
        <v>721.99</v>
      </c>
      <c r="D35" s="10"/>
    </row>
    <row r="36" spans="1:4" s="3" customFormat="1" ht="12.75">
      <c r="A36" s="16"/>
      <c r="B36" s="5">
        <v>42773</v>
      </c>
      <c r="C36" s="13">
        <v>408.14</v>
      </c>
      <c r="D36" s="18"/>
    </row>
    <row r="37" spans="1:4" s="3" customFormat="1" ht="12.75">
      <c r="A37" s="16"/>
      <c r="B37" s="15" t="s">
        <v>193</v>
      </c>
      <c r="C37" s="13">
        <v>551.26</v>
      </c>
      <c r="D37" s="18"/>
    </row>
    <row r="38" spans="1:4" s="3" customFormat="1" ht="12.75">
      <c r="A38" s="16"/>
      <c r="B38" s="15" t="s">
        <v>191</v>
      </c>
      <c r="C38" s="13">
        <v>1708.72</v>
      </c>
      <c r="D38" s="19"/>
    </row>
    <row r="39" spans="1:4" s="3" customFormat="1" ht="12.75">
      <c r="A39" s="16"/>
      <c r="B39" s="27" t="s">
        <v>192</v>
      </c>
      <c r="C39" s="14">
        <v>1265.3</v>
      </c>
      <c r="D39" s="18"/>
    </row>
    <row r="40" spans="1:4" s="3" customFormat="1" ht="12.75">
      <c r="A40" s="16"/>
      <c r="B40" s="15" t="s">
        <v>196</v>
      </c>
      <c r="C40" s="13">
        <v>3680.427</v>
      </c>
      <c r="D40" s="18"/>
    </row>
    <row r="41" spans="1:4" s="3" customFormat="1" ht="12.75">
      <c r="A41" s="16"/>
      <c r="B41" s="15" t="s">
        <v>198</v>
      </c>
      <c r="C41" s="13">
        <v>286.911</v>
      </c>
      <c r="D41" s="11"/>
    </row>
    <row r="42" spans="1:4" s="3" customFormat="1" ht="12.75">
      <c r="A42" s="16"/>
      <c r="B42" s="5">
        <v>42879</v>
      </c>
      <c r="C42" s="13">
        <v>86.433</v>
      </c>
      <c r="D42" s="18"/>
    </row>
    <row r="43" spans="1:4" s="3" customFormat="1" ht="12.75">
      <c r="A43" s="16"/>
      <c r="B43" s="15" t="s">
        <v>199</v>
      </c>
      <c r="C43" s="13">
        <v>118.338</v>
      </c>
      <c r="D43" s="19"/>
    </row>
    <row r="44" spans="1:4" s="3" customFormat="1" ht="12.75">
      <c r="A44" s="16"/>
      <c r="B44" s="15">
        <v>42928</v>
      </c>
      <c r="C44" s="13">
        <v>562.709</v>
      </c>
      <c r="D44" s="19"/>
    </row>
    <row r="45" spans="1:4" s="3" customFormat="1" ht="12.75">
      <c r="A45" s="16"/>
      <c r="B45" s="15">
        <v>42936</v>
      </c>
      <c r="C45" s="13">
        <v>525.137</v>
      </c>
      <c r="D45" s="18"/>
    </row>
    <row r="46" spans="1:4" s="3" customFormat="1" ht="12.75">
      <c r="A46" s="16"/>
      <c r="B46" s="15" t="s">
        <v>200</v>
      </c>
      <c r="C46" s="13">
        <v>1029.502</v>
      </c>
      <c r="D46" s="18"/>
    </row>
    <row r="47" spans="1:4" s="3" customFormat="1" ht="12.75">
      <c r="A47" s="16"/>
      <c r="B47" s="15" t="s">
        <v>203</v>
      </c>
      <c r="C47" s="13">
        <v>681.43</v>
      </c>
      <c r="D47" s="18"/>
    </row>
    <row r="48" spans="1:4" s="3" customFormat="1" ht="12.75">
      <c r="A48" s="16"/>
      <c r="B48" s="15" t="s">
        <v>204</v>
      </c>
      <c r="C48" s="13">
        <v>3718.109</v>
      </c>
      <c r="D48" s="19"/>
    </row>
    <row r="49" spans="1:4" s="3" customFormat="1" ht="12.75">
      <c r="A49" s="16"/>
      <c r="B49" s="15" t="s">
        <v>205</v>
      </c>
      <c r="C49" s="13">
        <v>984.75</v>
      </c>
      <c r="D49" s="18"/>
    </row>
    <row r="50" spans="2:4" s="3" customFormat="1" ht="12.75">
      <c r="B50" s="15" t="s">
        <v>206</v>
      </c>
      <c r="C50" s="13">
        <v>740.343</v>
      </c>
      <c r="D50" s="20"/>
    </row>
    <row r="51" spans="1:4" s="3" customFormat="1" ht="12.75">
      <c r="A51" s="16">
        <v>2016</v>
      </c>
      <c r="D51" s="19"/>
    </row>
    <row r="52" spans="1:4" s="3" customFormat="1" ht="12.75">
      <c r="A52" s="16"/>
      <c r="B52" s="15" t="s">
        <v>172</v>
      </c>
      <c r="C52" s="13">
        <v>439.9</v>
      </c>
      <c r="D52" s="19"/>
    </row>
    <row r="53" spans="1:4" s="3" customFormat="1" ht="12.75">
      <c r="A53" s="16"/>
      <c r="B53" s="5">
        <v>42453</v>
      </c>
      <c r="C53" s="13">
        <v>176.35</v>
      </c>
      <c r="D53" s="19"/>
    </row>
    <row r="54" spans="1:4" s="3" customFormat="1" ht="12.75">
      <c r="A54" s="16"/>
      <c r="B54" s="5">
        <v>42488</v>
      </c>
      <c r="C54" s="13">
        <v>226.3</v>
      </c>
      <c r="D54" s="18"/>
    </row>
    <row r="55" spans="1:4" s="3" customFormat="1" ht="12.75">
      <c r="A55" s="16"/>
      <c r="B55" s="5" t="s">
        <v>176</v>
      </c>
      <c r="C55" s="13">
        <v>376.94</v>
      </c>
      <c r="D55" s="19"/>
    </row>
    <row r="56" spans="1:4" s="3" customFormat="1" ht="12.75">
      <c r="A56" s="16"/>
      <c r="B56" s="5" t="s">
        <v>177</v>
      </c>
      <c r="C56" s="13">
        <v>558.76</v>
      </c>
      <c r="D56" s="18"/>
    </row>
    <row r="57" spans="1:4" s="3" customFormat="1" ht="12.75">
      <c r="A57" s="16"/>
      <c r="B57" s="5">
        <v>42494</v>
      </c>
      <c r="C57" s="13">
        <v>289.65</v>
      </c>
      <c r="D57" s="18"/>
    </row>
    <row r="58" spans="1:4" s="3" customFormat="1" ht="12.75">
      <c r="A58" s="16"/>
      <c r="B58" s="15" t="s">
        <v>180</v>
      </c>
      <c r="C58" s="13">
        <v>682.48</v>
      </c>
      <c r="D58" s="19"/>
    </row>
    <row r="59" spans="1:4" s="3" customFormat="1" ht="12.75">
      <c r="A59" s="16"/>
      <c r="B59" s="15" t="s">
        <v>181</v>
      </c>
      <c r="C59" s="13">
        <v>1096.61</v>
      </c>
      <c r="D59" s="19"/>
    </row>
    <row r="60" spans="1:4" s="3" customFormat="1" ht="12.75">
      <c r="A60" s="16"/>
      <c r="B60" s="5" t="s">
        <v>179</v>
      </c>
      <c r="C60" s="13">
        <v>1073.56</v>
      </c>
      <c r="D60" s="18"/>
    </row>
    <row r="61" spans="1:4" s="3" customFormat="1" ht="12.75">
      <c r="A61" s="16"/>
      <c r="B61" s="5">
        <v>42515</v>
      </c>
      <c r="C61" s="13">
        <v>769.79</v>
      </c>
      <c r="D61" s="18"/>
    </row>
    <row r="62" spans="1:4" s="3" customFormat="1" ht="12.75">
      <c r="A62" s="16"/>
      <c r="B62" s="5">
        <v>42517</v>
      </c>
      <c r="C62" s="13">
        <v>360.55</v>
      </c>
      <c r="D62" s="18"/>
    </row>
    <row r="63" spans="1:4" s="3" customFormat="1" ht="12.75">
      <c r="A63" s="16"/>
      <c r="B63" s="15" t="s">
        <v>183</v>
      </c>
      <c r="C63" s="13">
        <v>314.97</v>
      </c>
      <c r="D63" s="21"/>
    </row>
    <row r="64" spans="1:4" s="3" customFormat="1" ht="12.75">
      <c r="A64" s="16"/>
      <c r="B64" s="5">
        <v>42522</v>
      </c>
      <c r="C64" s="13">
        <v>138.07</v>
      </c>
      <c r="D64" s="21"/>
    </row>
    <row r="65" spans="1:4" s="3" customFormat="1" ht="12.75">
      <c r="A65" s="16"/>
      <c r="B65" s="9" t="s">
        <v>184</v>
      </c>
      <c r="C65" s="13">
        <v>154.91</v>
      </c>
      <c r="D65" s="18"/>
    </row>
    <row r="66" spans="1:4" s="3" customFormat="1" ht="12.75">
      <c r="A66" s="16"/>
      <c r="B66" s="5">
        <v>42557</v>
      </c>
      <c r="C66" s="13">
        <v>101.87</v>
      </c>
      <c r="D66" s="21"/>
    </row>
    <row r="67" spans="1:4" s="3" customFormat="1" ht="12.75">
      <c r="A67" s="16"/>
      <c r="B67" s="5" t="s">
        <v>185</v>
      </c>
      <c r="C67" s="13">
        <v>1103.92</v>
      </c>
      <c r="D67" s="21"/>
    </row>
    <row r="68" spans="1:4" s="3" customFormat="1" ht="12.75">
      <c r="A68" s="16"/>
      <c r="B68" s="5" t="s">
        <v>186</v>
      </c>
      <c r="C68" s="13">
        <v>416.77</v>
      </c>
      <c r="D68" s="21"/>
    </row>
    <row r="69" spans="1:4" s="3" customFormat="1" ht="12.75">
      <c r="A69" s="16"/>
      <c r="B69" s="5">
        <v>42602</v>
      </c>
      <c r="C69" s="13">
        <v>467.71</v>
      </c>
      <c r="D69" s="18"/>
    </row>
    <row r="70" spans="1:4" s="3" customFormat="1" ht="12.75">
      <c r="A70" s="16"/>
      <c r="B70" s="5">
        <v>42609</v>
      </c>
      <c r="C70" s="13">
        <v>200.47</v>
      </c>
      <c r="D70" s="18"/>
    </row>
    <row r="71" spans="2:4" s="3" customFormat="1" ht="12.75">
      <c r="B71" s="5">
        <v>42644</v>
      </c>
      <c r="C71" s="13">
        <v>70.69</v>
      </c>
      <c r="D71" s="18"/>
    </row>
    <row r="72" spans="1:4" s="3" customFormat="1" ht="12.75">
      <c r="A72" s="16">
        <v>2015</v>
      </c>
      <c r="D72" s="21"/>
    </row>
    <row r="73" spans="1:4" s="3" customFormat="1" ht="12.75">
      <c r="A73" s="16"/>
      <c r="B73" s="15" t="s">
        <v>164</v>
      </c>
      <c r="C73" s="13">
        <v>670</v>
      </c>
      <c r="D73" s="21"/>
    </row>
    <row r="74" spans="1:4" s="3" customFormat="1" ht="12.75">
      <c r="A74" s="16"/>
      <c r="B74" s="15">
        <v>42129</v>
      </c>
      <c r="C74" s="13">
        <v>140.98</v>
      </c>
      <c r="D74" s="21"/>
    </row>
    <row r="75" spans="1:4" s="3" customFormat="1" ht="12.75">
      <c r="A75" s="16"/>
      <c r="B75" s="15" t="s">
        <v>166</v>
      </c>
      <c r="C75" s="13">
        <v>1756.69</v>
      </c>
      <c r="D75" s="18"/>
    </row>
    <row r="76" spans="1:4" s="3" customFormat="1" ht="12.75">
      <c r="A76" s="16"/>
      <c r="B76" s="15" t="s">
        <v>165</v>
      </c>
      <c r="C76" s="72">
        <v>2504.15</v>
      </c>
      <c r="D76" s="18"/>
    </row>
    <row r="77" spans="1:4" s="3" customFormat="1" ht="13.5">
      <c r="A77" s="69"/>
      <c r="B77" s="71">
        <v>42172</v>
      </c>
      <c r="C77" s="72">
        <v>115.62</v>
      </c>
      <c r="D77" s="18"/>
    </row>
    <row r="78" spans="1:4" s="3" customFormat="1" ht="13.5">
      <c r="A78" s="69"/>
      <c r="B78" s="71">
        <v>42219</v>
      </c>
      <c r="C78" s="27">
        <v>142.11</v>
      </c>
      <c r="D78" s="21"/>
    </row>
    <row r="79" spans="1:4" s="3" customFormat="1" ht="12.75">
      <c r="A79" s="16"/>
      <c r="B79" s="72" t="s">
        <v>168</v>
      </c>
      <c r="C79" s="72">
        <v>561.31</v>
      </c>
      <c r="D79" s="21"/>
    </row>
    <row r="80" spans="1:4" s="3" customFormat="1" ht="12.75">
      <c r="A80" s="16"/>
      <c r="B80" s="15" t="s">
        <v>167</v>
      </c>
      <c r="C80" s="27">
        <v>693.49</v>
      </c>
      <c r="D80" s="21"/>
    </row>
    <row r="81" spans="1:4" s="3" customFormat="1" ht="13.5">
      <c r="A81" s="16"/>
      <c r="B81" s="5">
        <v>42255</v>
      </c>
      <c r="C81" s="69">
        <v>220.97</v>
      </c>
      <c r="D81" s="18"/>
    </row>
    <row r="82" spans="1:4" s="3" customFormat="1" ht="12.75">
      <c r="A82" s="16"/>
      <c r="B82" s="5">
        <v>42259</v>
      </c>
      <c r="C82" s="13">
        <v>99.42</v>
      </c>
      <c r="D82" s="18"/>
    </row>
    <row r="83" spans="1:4" s="3" customFormat="1" ht="12.75">
      <c r="A83" s="16"/>
      <c r="B83" s="5">
        <v>42265</v>
      </c>
      <c r="C83" s="13">
        <v>829.2</v>
      </c>
      <c r="D83" s="18"/>
    </row>
    <row r="84" spans="1:4" s="3" customFormat="1" ht="12.75">
      <c r="A84" s="16"/>
      <c r="B84" s="5" t="s">
        <v>169</v>
      </c>
      <c r="C84" s="13">
        <v>1364.75</v>
      </c>
      <c r="D84" s="18"/>
    </row>
    <row r="85" spans="1:4" s="3" customFormat="1" ht="12.75">
      <c r="A85" s="16"/>
      <c r="B85" s="5">
        <v>42335</v>
      </c>
      <c r="C85" s="13">
        <v>318.43</v>
      </c>
      <c r="D85" s="21"/>
    </row>
    <row r="86" spans="1:4" s="3" customFormat="1" ht="12.75">
      <c r="A86" s="16"/>
      <c r="B86" s="5">
        <v>42361</v>
      </c>
      <c r="C86" s="13">
        <v>137.03</v>
      </c>
      <c r="D86" s="18"/>
    </row>
    <row r="87" spans="2:4" s="3" customFormat="1" ht="12.75">
      <c r="B87" s="15" t="s">
        <v>171</v>
      </c>
      <c r="C87" s="13">
        <v>926.07</v>
      </c>
      <c r="D87" s="18"/>
    </row>
    <row r="88" spans="1:4" s="3" customFormat="1" ht="12.75">
      <c r="A88" s="16">
        <v>2014</v>
      </c>
      <c r="D88" s="18"/>
    </row>
    <row r="89" spans="1:4" s="3" customFormat="1" ht="12.75">
      <c r="A89" s="16"/>
      <c r="B89" s="5" t="s">
        <v>145</v>
      </c>
      <c r="C89" s="13">
        <v>585.39</v>
      </c>
      <c r="D89" s="18"/>
    </row>
    <row r="90" spans="1:4" s="3" customFormat="1" ht="12.75">
      <c r="A90" s="16"/>
      <c r="B90" s="5" t="s">
        <v>147</v>
      </c>
      <c r="C90" s="13">
        <v>770.92</v>
      </c>
      <c r="D90" s="18"/>
    </row>
    <row r="91" spans="1:4" s="3" customFormat="1" ht="12.75">
      <c r="A91" s="16"/>
      <c r="B91" s="5">
        <v>41732</v>
      </c>
      <c r="C91" s="13">
        <v>161.77</v>
      </c>
      <c r="D91" s="18"/>
    </row>
    <row r="92" spans="1:4" s="3" customFormat="1" ht="12.75">
      <c r="A92" s="16"/>
      <c r="B92" s="5">
        <v>41768</v>
      </c>
      <c r="C92" s="13">
        <v>434.6</v>
      </c>
      <c r="D92" s="18"/>
    </row>
    <row r="93" spans="1:4" s="3" customFormat="1" ht="12.75">
      <c r="A93" s="16"/>
      <c r="B93" s="5">
        <v>41770</v>
      </c>
      <c r="C93" s="13">
        <v>118.18</v>
      </c>
      <c r="D93" s="18"/>
    </row>
    <row r="94" spans="1:6" s="3" customFormat="1" ht="12.75">
      <c r="A94" s="16"/>
      <c r="B94" s="5" t="s">
        <v>150</v>
      </c>
      <c r="C94" s="13">
        <v>262.2</v>
      </c>
      <c r="D94" s="18"/>
      <c r="E94" s="5"/>
      <c r="F94" s="14"/>
    </row>
    <row r="95" spans="1:6" s="3" customFormat="1" ht="12.75">
      <c r="A95" s="16"/>
      <c r="B95" s="15" t="s">
        <v>152</v>
      </c>
      <c r="C95" s="13">
        <v>112.25</v>
      </c>
      <c r="D95" s="18"/>
      <c r="E95" s="5"/>
      <c r="F95" s="14"/>
    </row>
    <row r="96" spans="1:6" s="3" customFormat="1" ht="12.75">
      <c r="A96" s="16"/>
      <c r="B96" s="15" t="s">
        <v>153</v>
      </c>
      <c r="C96" s="13">
        <v>484.3</v>
      </c>
      <c r="D96" s="21"/>
      <c r="E96" s="5"/>
      <c r="F96" s="14"/>
    </row>
    <row r="97" spans="1:6" s="3" customFormat="1" ht="12.75">
      <c r="A97" s="16"/>
      <c r="B97" s="15" t="s">
        <v>154</v>
      </c>
      <c r="C97" s="13">
        <v>420.42</v>
      </c>
      <c r="D97" s="18"/>
      <c r="E97" s="5"/>
      <c r="F97" s="14"/>
    </row>
    <row r="98" spans="1:6" s="3" customFormat="1" ht="12.75">
      <c r="A98" s="16"/>
      <c r="B98" s="15" t="s">
        <v>155</v>
      </c>
      <c r="C98" s="13">
        <v>1573.24</v>
      </c>
      <c r="D98" s="18"/>
      <c r="E98" s="5"/>
      <c r="F98" s="14"/>
    </row>
    <row r="99" spans="1:6" s="3" customFormat="1" ht="12.75">
      <c r="A99" s="16"/>
      <c r="B99" s="5" t="s">
        <v>156</v>
      </c>
      <c r="C99" s="13">
        <v>1502.51</v>
      </c>
      <c r="D99" s="21"/>
      <c r="E99" s="5"/>
      <c r="F99" s="14"/>
    </row>
    <row r="100" spans="1:6" s="3" customFormat="1" ht="12.75">
      <c r="A100" s="16"/>
      <c r="B100" s="5" t="s">
        <v>169</v>
      </c>
      <c r="C100" s="13">
        <v>464.27</v>
      </c>
      <c r="D100" s="18"/>
      <c r="E100" s="5"/>
      <c r="F100" s="14"/>
    </row>
    <row r="101" spans="1:6" s="3" customFormat="1" ht="12.75">
      <c r="A101" s="16"/>
      <c r="B101" s="5" t="s">
        <v>158</v>
      </c>
      <c r="C101" s="13">
        <v>306.28</v>
      </c>
      <c r="D101" s="21"/>
      <c r="E101" s="5"/>
      <c r="F101" s="14"/>
    </row>
    <row r="102" spans="1:6" s="3" customFormat="1" ht="12.75">
      <c r="A102" s="16"/>
      <c r="B102" s="5" t="s">
        <v>174</v>
      </c>
      <c r="C102" s="13">
        <v>2712.55</v>
      </c>
      <c r="D102" s="21"/>
      <c r="E102" s="5"/>
      <c r="F102" s="14"/>
    </row>
    <row r="103" spans="1:6" s="3" customFormat="1" ht="12.75">
      <c r="A103" s="16"/>
      <c r="B103" s="5" t="s">
        <v>161</v>
      </c>
      <c r="C103" s="13">
        <v>445.73</v>
      </c>
      <c r="D103" s="21"/>
      <c r="E103" s="5"/>
      <c r="F103" s="14"/>
    </row>
    <row r="104" spans="1:6" s="3" customFormat="1" ht="12.75">
      <c r="A104" s="16"/>
      <c r="B104" s="5">
        <v>41892</v>
      </c>
      <c r="C104" s="13">
        <v>464.94</v>
      </c>
      <c r="D104" s="21"/>
      <c r="E104" s="5"/>
      <c r="F104" s="14"/>
    </row>
    <row r="105" spans="1:6" s="3" customFormat="1" ht="12.75">
      <c r="A105" s="16"/>
      <c r="B105" s="74" t="s">
        <v>162</v>
      </c>
      <c r="C105" s="13">
        <v>972.45</v>
      </c>
      <c r="D105" s="21"/>
      <c r="E105" s="5"/>
      <c r="F105" s="14"/>
    </row>
    <row r="106" spans="2:6" s="3" customFormat="1" ht="12.75">
      <c r="B106" s="74" t="s">
        <v>163</v>
      </c>
      <c r="C106" s="13">
        <v>260.76</v>
      </c>
      <c r="D106" s="21"/>
      <c r="E106" s="5"/>
      <c r="F106" s="14"/>
    </row>
    <row r="107" spans="1:4" s="3" customFormat="1" ht="12.75">
      <c r="A107" s="16">
        <v>2013</v>
      </c>
      <c r="D107" s="21"/>
    </row>
    <row r="108" spans="1:4" s="3" customFormat="1" ht="12.75">
      <c r="A108" s="16"/>
      <c r="B108" s="5" t="s">
        <v>133</v>
      </c>
      <c r="C108" s="13">
        <v>740.24</v>
      </c>
      <c r="D108" s="18"/>
    </row>
    <row r="109" spans="1:4" s="3" customFormat="1" ht="12.75">
      <c r="A109" s="16"/>
      <c r="B109" s="5" t="s">
        <v>134</v>
      </c>
      <c r="C109" s="13">
        <v>595.2</v>
      </c>
      <c r="D109" s="18"/>
    </row>
    <row r="110" spans="1:4" s="3" customFormat="1" ht="12.75">
      <c r="A110" s="16"/>
      <c r="B110" s="5">
        <v>41375</v>
      </c>
      <c r="C110" s="13">
        <v>437.24</v>
      </c>
      <c r="D110" s="18"/>
    </row>
    <row r="111" spans="1:4" s="3" customFormat="1" ht="12.75">
      <c r="A111" s="16"/>
      <c r="B111" s="15" t="s">
        <v>135</v>
      </c>
      <c r="C111" s="13">
        <f>2715.97+469.21</f>
        <v>3185.18</v>
      </c>
      <c r="D111" s="21"/>
    </row>
    <row r="112" spans="1:4" s="3" customFormat="1" ht="12.75">
      <c r="A112" s="16"/>
      <c r="B112" s="5" t="s">
        <v>137</v>
      </c>
      <c r="C112" s="13">
        <v>423.25</v>
      </c>
      <c r="D112" s="18"/>
    </row>
    <row r="113" spans="1:4" s="3" customFormat="1" ht="12.75">
      <c r="A113" s="16"/>
      <c r="B113" s="5">
        <v>41415</v>
      </c>
      <c r="C113" s="13">
        <v>245.53</v>
      </c>
      <c r="D113" s="18"/>
    </row>
    <row r="114" spans="1:4" s="3" customFormat="1" ht="12.75">
      <c r="A114" s="16"/>
      <c r="B114" s="5">
        <v>41416</v>
      </c>
      <c r="C114" s="13">
        <v>326.46</v>
      </c>
      <c r="D114" s="21"/>
    </row>
    <row r="115" spans="1:4" s="3" customFormat="1" ht="12.75">
      <c r="A115" s="16"/>
      <c r="B115" s="5" t="s">
        <v>140</v>
      </c>
      <c r="C115" s="13">
        <v>593.93</v>
      </c>
      <c r="D115" s="21"/>
    </row>
    <row r="116" spans="1:4" s="3" customFormat="1" ht="12.75">
      <c r="A116" s="16"/>
      <c r="B116" s="5" t="s">
        <v>148</v>
      </c>
      <c r="C116" s="66">
        <v>385.36</v>
      </c>
      <c r="D116" s="18"/>
    </row>
    <row r="117" spans="1:4" s="3" customFormat="1" ht="12.75">
      <c r="A117" s="16"/>
      <c r="B117" s="5">
        <v>41451</v>
      </c>
      <c r="C117" s="13">
        <v>217.55</v>
      </c>
      <c r="D117" s="21"/>
    </row>
    <row r="118" spans="1:4" s="3" customFormat="1" ht="12.75">
      <c r="A118" s="16"/>
      <c r="B118" s="15" t="s">
        <v>141</v>
      </c>
      <c r="C118" s="13">
        <v>224.98</v>
      </c>
      <c r="D118" s="18"/>
    </row>
    <row r="119" spans="1:4" s="3" customFormat="1" ht="12.75">
      <c r="A119" s="16"/>
      <c r="B119" s="5">
        <v>41517</v>
      </c>
      <c r="C119" s="13">
        <v>217.66</v>
      </c>
      <c r="D119" s="21"/>
    </row>
    <row r="120" spans="1:6" s="3" customFormat="1" ht="12.75">
      <c r="A120" s="16"/>
      <c r="B120" s="5" t="s">
        <v>142</v>
      </c>
      <c r="C120" s="13">
        <v>533.24</v>
      </c>
      <c r="D120" s="18"/>
      <c r="E120"/>
      <c r="F120"/>
    </row>
    <row r="121" spans="1:6" s="3" customFormat="1" ht="12.75">
      <c r="A121" s="16"/>
      <c r="B121" s="5">
        <v>41536</v>
      </c>
      <c r="C121" s="13">
        <v>137.42</v>
      </c>
      <c r="D121" s="21"/>
      <c r="E121"/>
      <c r="F121"/>
    </row>
    <row r="122" spans="1:6" s="3" customFormat="1" ht="12.75">
      <c r="A122" s="16"/>
      <c r="B122" s="5" t="s">
        <v>143</v>
      </c>
      <c r="C122" s="13">
        <v>1411.12</v>
      </c>
      <c r="D122" s="18"/>
      <c r="E122"/>
      <c r="F122"/>
    </row>
    <row r="123" spans="1:4" ht="12.75">
      <c r="A123" s="3"/>
      <c r="B123" s="5">
        <v>41595</v>
      </c>
      <c r="C123" s="13">
        <v>245.75</v>
      </c>
      <c r="D123" s="18"/>
    </row>
    <row r="124" spans="1:4" ht="12.75">
      <c r="A124" s="16">
        <v>2012</v>
      </c>
      <c r="B124" s="3"/>
      <c r="C124" s="3"/>
      <c r="D124" s="21"/>
    </row>
    <row r="125" spans="2:3" ht="12.75">
      <c r="B125" s="5">
        <v>40931</v>
      </c>
      <c r="C125" s="13">
        <v>235.1</v>
      </c>
    </row>
    <row r="126" spans="2:3" ht="12.75">
      <c r="B126" s="5" t="s">
        <v>128</v>
      </c>
      <c r="C126" s="13">
        <v>250.07</v>
      </c>
    </row>
    <row r="127" spans="2:3" ht="12.75">
      <c r="B127" s="15" t="s">
        <v>129</v>
      </c>
      <c r="C127" s="13">
        <v>110.02</v>
      </c>
    </row>
    <row r="128" spans="2:3" ht="12.75">
      <c r="B128" s="5">
        <v>41033</v>
      </c>
      <c r="C128" s="13">
        <v>93.97</v>
      </c>
    </row>
    <row r="129" spans="2:3" ht="12.75">
      <c r="B129" s="5">
        <v>41036</v>
      </c>
      <c r="C129" s="13">
        <v>373.5</v>
      </c>
    </row>
    <row r="130" spans="2:3" ht="12.75">
      <c r="B130" s="5">
        <v>41109</v>
      </c>
      <c r="C130" s="13">
        <v>401.97</v>
      </c>
    </row>
    <row r="131" spans="2:3" ht="12.75">
      <c r="B131" s="5">
        <v>41114</v>
      </c>
      <c r="C131" s="13">
        <v>99.59</v>
      </c>
    </row>
    <row r="132" spans="1:3" ht="12.75">
      <c r="A132"/>
      <c r="B132" s="5" t="s">
        <v>131</v>
      </c>
      <c r="C132" s="13">
        <v>872.55</v>
      </c>
    </row>
    <row r="133" spans="1:3" ht="12.75">
      <c r="A133" s="16">
        <v>2011</v>
      </c>
      <c r="B133"/>
      <c r="C133"/>
    </row>
    <row r="134" spans="2:3" ht="12.75">
      <c r="B134" s="5" t="s">
        <v>110</v>
      </c>
      <c r="C134" s="13">
        <v>349.57</v>
      </c>
    </row>
    <row r="135" spans="2:3" ht="12.75">
      <c r="B135" s="15" t="s">
        <v>112</v>
      </c>
      <c r="C135" s="14">
        <v>601</v>
      </c>
    </row>
    <row r="136" spans="2:3" ht="12.75">
      <c r="B136" s="5">
        <v>40641</v>
      </c>
      <c r="C136" s="13">
        <v>43.47</v>
      </c>
    </row>
    <row r="137" spans="2:3" ht="12.75">
      <c r="B137" s="5" t="s">
        <v>122</v>
      </c>
      <c r="C137" s="13">
        <v>535.54</v>
      </c>
    </row>
    <row r="138" spans="2:3" ht="12.75">
      <c r="B138" s="5">
        <v>40655</v>
      </c>
      <c r="C138" s="13">
        <v>112.21</v>
      </c>
    </row>
    <row r="139" spans="2:3" ht="12.75">
      <c r="B139" s="15" t="s">
        <v>114</v>
      </c>
      <c r="C139" s="13">
        <v>101.03</v>
      </c>
    </row>
    <row r="140" spans="2:3" ht="12.75">
      <c r="B140" s="5">
        <v>40659</v>
      </c>
      <c r="C140" s="13">
        <v>228.28</v>
      </c>
    </row>
    <row r="141" spans="2:3" ht="12.75">
      <c r="B141" s="5" t="s">
        <v>115</v>
      </c>
      <c r="C141" s="13">
        <v>309.99</v>
      </c>
    </row>
    <row r="142" spans="2:3" ht="12.75">
      <c r="B142" s="5">
        <v>40660</v>
      </c>
      <c r="C142" s="13">
        <v>272.57</v>
      </c>
    </row>
    <row r="143" spans="2:3" ht="12.75">
      <c r="B143" s="5" t="s">
        <v>117</v>
      </c>
      <c r="C143" s="13">
        <v>1848.22</v>
      </c>
    </row>
    <row r="144" spans="2:3" ht="12.75">
      <c r="B144" s="15" t="s">
        <v>118</v>
      </c>
      <c r="C144" s="13">
        <v>867.41</v>
      </c>
    </row>
    <row r="145" spans="2:3" ht="12.75">
      <c r="B145" s="5">
        <v>40703</v>
      </c>
      <c r="C145" s="13">
        <v>908.86</v>
      </c>
    </row>
    <row r="146" spans="2:3" ht="12.75">
      <c r="B146" s="5">
        <v>40704</v>
      </c>
      <c r="C146" s="13">
        <v>264.84</v>
      </c>
    </row>
    <row r="147" spans="2:3" ht="12.75">
      <c r="B147" s="5" t="s">
        <v>120</v>
      </c>
      <c r="C147" s="13">
        <v>177.25</v>
      </c>
    </row>
    <row r="148" spans="2:3" ht="12.75">
      <c r="B148" s="5" t="s">
        <v>121</v>
      </c>
      <c r="C148" s="13">
        <v>75.16</v>
      </c>
    </row>
    <row r="149" spans="2:3" ht="12.75">
      <c r="B149" s="5" t="s">
        <v>123</v>
      </c>
      <c r="C149" s="13">
        <v>206.69</v>
      </c>
    </row>
    <row r="150" spans="2:3" ht="12.75">
      <c r="B150" s="5">
        <v>40746</v>
      </c>
      <c r="C150" s="13">
        <v>134.89</v>
      </c>
    </row>
    <row r="151" spans="2:3" ht="12.75">
      <c r="B151" s="5" t="s">
        <v>124</v>
      </c>
      <c r="C151" s="13">
        <v>1721.03</v>
      </c>
    </row>
    <row r="152" spans="2:3" ht="12.75">
      <c r="B152" s="5">
        <v>40752</v>
      </c>
      <c r="C152" s="13">
        <v>151.99</v>
      </c>
    </row>
    <row r="153" spans="2:3" ht="12.75">
      <c r="B153" s="5" t="s">
        <v>127</v>
      </c>
      <c r="C153" s="13">
        <v>536.61</v>
      </c>
    </row>
    <row r="154" spans="2:3" ht="12.75">
      <c r="B154" s="5" t="s">
        <v>126</v>
      </c>
      <c r="C154" s="13">
        <v>56.13</v>
      </c>
    </row>
    <row r="155" spans="2:3" ht="12.75">
      <c r="B155" s="5">
        <v>40812</v>
      </c>
      <c r="C155" s="13">
        <v>168.27</v>
      </c>
    </row>
    <row r="156" spans="2:3" ht="12.75">
      <c r="B156" s="5">
        <v>40814</v>
      </c>
      <c r="C156" s="13">
        <v>62.53</v>
      </c>
    </row>
    <row r="157" spans="2:3" ht="12.75">
      <c r="B157" s="5">
        <v>40855</v>
      </c>
      <c r="C157" s="13">
        <v>155.72</v>
      </c>
    </row>
    <row r="158" spans="2:3" ht="12.75">
      <c r="B158" s="5">
        <v>40856</v>
      </c>
      <c r="C158" s="13">
        <v>153.78</v>
      </c>
    </row>
    <row r="159" spans="1:3" ht="12.75">
      <c r="A159"/>
      <c r="B159" s="5">
        <v>40874</v>
      </c>
      <c r="C159" s="13">
        <v>134.7</v>
      </c>
    </row>
    <row r="160" spans="1:3" ht="12.75">
      <c r="A160" s="16">
        <v>2010</v>
      </c>
      <c r="B160"/>
      <c r="C160"/>
    </row>
    <row r="161" spans="2:3" ht="12.75">
      <c r="B161" s="5">
        <v>40273</v>
      </c>
      <c r="C161" s="13">
        <v>216.55</v>
      </c>
    </row>
    <row r="162" spans="2:3" ht="12.75">
      <c r="B162" s="5">
        <v>40275</v>
      </c>
      <c r="C162" s="13">
        <v>67.02</v>
      </c>
    </row>
    <row r="163" spans="2:3" ht="12.75">
      <c r="B163" s="5">
        <v>40305</v>
      </c>
      <c r="C163" s="13">
        <v>41.21</v>
      </c>
    </row>
    <row r="164" spans="2:3" ht="12.75">
      <c r="B164" s="5">
        <v>40309</v>
      </c>
      <c r="C164" s="13">
        <v>55.26</v>
      </c>
    </row>
    <row r="165" spans="2:3" ht="12.75">
      <c r="B165" s="5">
        <v>40311</v>
      </c>
      <c r="C165" s="13">
        <v>461.3</v>
      </c>
    </row>
    <row r="166" spans="2:3" ht="12.75">
      <c r="B166" s="5">
        <v>40329</v>
      </c>
      <c r="C166" s="13">
        <v>300.83</v>
      </c>
    </row>
    <row r="167" spans="2:3" ht="12.75">
      <c r="B167" s="5">
        <v>40331</v>
      </c>
      <c r="C167" s="13">
        <v>575.64</v>
      </c>
    </row>
    <row r="168" spans="2:3" ht="12.75">
      <c r="B168" s="5" t="s">
        <v>95</v>
      </c>
      <c r="C168" s="13">
        <v>490.98</v>
      </c>
    </row>
    <row r="169" spans="2:3" ht="12.75">
      <c r="B169" s="5" t="s">
        <v>101</v>
      </c>
      <c r="C169" s="13">
        <v>549.58</v>
      </c>
    </row>
    <row r="170" spans="2:3" ht="12.75">
      <c r="B170" s="5">
        <v>40355</v>
      </c>
      <c r="C170" s="13">
        <v>104.77</v>
      </c>
    </row>
    <row r="171" spans="2:3" ht="12.75">
      <c r="B171" s="5">
        <v>40356</v>
      </c>
      <c r="C171" s="13">
        <v>163.91</v>
      </c>
    </row>
    <row r="172" spans="2:3" ht="12.75">
      <c r="B172" s="5" t="s">
        <v>105</v>
      </c>
      <c r="C172" s="13">
        <v>2865.14</v>
      </c>
    </row>
    <row r="173" spans="2:3" ht="12.75">
      <c r="B173" s="5">
        <v>40393</v>
      </c>
      <c r="C173" s="13">
        <v>255.25</v>
      </c>
    </row>
    <row r="174" spans="2:3" ht="12.75">
      <c r="B174" s="5">
        <v>40394</v>
      </c>
      <c r="C174" s="13">
        <v>243.58</v>
      </c>
    </row>
    <row r="175" spans="2:3" ht="12.75">
      <c r="B175" s="5" t="s">
        <v>108</v>
      </c>
      <c r="C175" s="13">
        <v>85.84</v>
      </c>
    </row>
    <row r="176" spans="2:3" ht="12.75">
      <c r="B176" s="5" t="s">
        <v>109</v>
      </c>
      <c r="C176" s="13">
        <v>384.16</v>
      </c>
    </row>
    <row r="177" spans="1:3" ht="12.75">
      <c r="A177"/>
      <c r="B177" s="5">
        <v>40543</v>
      </c>
      <c r="C177" s="13">
        <v>329.48</v>
      </c>
    </row>
    <row r="178" spans="1:3" ht="12.75">
      <c r="A178"/>
      <c r="B178"/>
      <c r="C178"/>
    </row>
    <row r="179" spans="1:3" ht="12.75">
      <c r="A179" s="16">
        <v>2009</v>
      </c>
      <c r="B179"/>
      <c r="C179"/>
    </row>
    <row r="180" spans="2:3" ht="12.75">
      <c r="B180" s="5">
        <v>39855</v>
      </c>
      <c r="C180" s="13">
        <v>87.25</v>
      </c>
    </row>
    <row r="181" spans="2:3" ht="12.75">
      <c r="B181" s="5" t="s">
        <v>81</v>
      </c>
      <c r="C181" s="13">
        <v>1205.93</v>
      </c>
    </row>
    <row r="182" spans="2:3" ht="12.75">
      <c r="B182" s="5" t="s">
        <v>82</v>
      </c>
      <c r="C182" s="13">
        <v>2137.22</v>
      </c>
    </row>
    <row r="183" spans="2:3" ht="12.75">
      <c r="B183" s="5" t="s">
        <v>99</v>
      </c>
      <c r="C183" s="13">
        <v>721.08</v>
      </c>
    </row>
    <row r="184" spans="2:3" ht="12.75">
      <c r="B184" s="5">
        <v>39901</v>
      </c>
      <c r="C184" s="13">
        <v>146.05</v>
      </c>
    </row>
    <row r="185" spans="2:3" ht="12.75">
      <c r="B185" s="5">
        <v>39903</v>
      </c>
      <c r="C185" s="13">
        <v>83.07</v>
      </c>
    </row>
    <row r="186" spans="2:3" ht="12.75">
      <c r="B186" s="5" t="s">
        <v>86</v>
      </c>
      <c r="C186" s="13">
        <v>511.29</v>
      </c>
    </row>
    <row r="187" spans="2:3" ht="12.75">
      <c r="B187" s="5">
        <v>39933</v>
      </c>
      <c r="C187" s="13">
        <v>58.01</v>
      </c>
    </row>
    <row r="188" spans="2:3" ht="12.75">
      <c r="B188" s="5" t="s">
        <v>87</v>
      </c>
      <c r="C188" s="13">
        <v>159.93</v>
      </c>
    </row>
    <row r="189" spans="2:3" ht="12.75">
      <c r="B189" s="5">
        <v>39947</v>
      </c>
      <c r="C189" s="13">
        <v>95.41</v>
      </c>
    </row>
    <row r="190" spans="2:3" ht="12.75">
      <c r="B190" s="5">
        <v>39948</v>
      </c>
      <c r="C190" s="13">
        <v>113.86</v>
      </c>
    </row>
    <row r="191" spans="2:3" ht="12.75">
      <c r="B191" s="5" t="s">
        <v>89</v>
      </c>
      <c r="C191" s="13">
        <v>411.14</v>
      </c>
    </row>
    <row r="192" spans="2:3" ht="12.75">
      <c r="B192" s="5" t="s">
        <v>90</v>
      </c>
      <c r="C192" s="13">
        <v>221.34</v>
      </c>
    </row>
    <row r="193" spans="2:6" ht="13.5">
      <c r="B193" s="5">
        <v>39983</v>
      </c>
      <c r="C193" s="13">
        <v>707.46</v>
      </c>
      <c r="E193" s="102"/>
      <c r="F193" s="57"/>
    </row>
    <row r="194" spans="2:6" ht="13.5">
      <c r="B194" s="5">
        <v>40005</v>
      </c>
      <c r="C194" s="13">
        <v>126.17</v>
      </c>
      <c r="E194" s="102"/>
      <c r="F194" s="33"/>
    </row>
    <row r="195" spans="2:3" ht="12.75">
      <c r="B195" s="5">
        <v>40052</v>
      </c>
      <c r="C195" s="13">
        <v>106.74</v>
      </c>
    </row>
    <row r="196" spans="2:3" ht="12.75">
      <c r="B196" s="5">
        <v>40053</v>
      </c>
      <c r="C196" s="13">
        <v>219.49</v>
      </c>
    </row>
    <row r="197" spans="2:3" ht="12.75">
      <c r="B197" s="5" t="s">
        <v>98</v>
      </c>
      <c r="C197" s="13">
        <v>1086.02</v>
      </c>
    </row>
    <row r="198" spans="2:3" ht="12.75">
      <c r="B198" s="5">
        <v>40112</v>
      </c>
      <c r="C198" s="13">
        <v>84.98</v>
      </c>
    </row>
    <row r="199" spans="2:3" ht="12.75">
      <c r="B199" s="5" t="s">
        <v>92</v>
      </c>
      <c r="C199" s="13">
        <v>1173.5</v>
      </c>
    </row>
    <row r="200" spans="2:3" ht="12.75">
      <c r="B200" s="5">
        <v>40156</v>
      </c>
      <c r="C200" s="13">
        <v>44.5</v>
      </c>
    </row>
    <row r="201" spans="2:3" ht="12.75">
      <c r="B201" s="5">
        <v>40172</v>
      </c>
      <c r="C201" s="13">
        <v>311.66</v>
      </c>
    </row>
    <row r="202" spans="1:3" ht="12.75">
      <c r="A202"/>
      <c r="B202" s="5">
        <v>40172</v>
      </c>
      <c r="C202" s="13">
        <v>121.23</v>
      </c>
    </row>
    <row r="203" spans="1:3" ht="12.75">
      <c r="A203" s="16">
        <v>2008</v>
      </c>
      <c r="B203"/>
      <c r="C203"/>
    </row>
    <row r="204" spans="2:3" ht="12.75">
      <c r="B204" s="46" t="s">
        <v>67</v>
      </c>
      <c r="C204" s="47" t="s">
        <v>73</v>
      </c>
    </row>
    <row r="205" spans="2:3" ht="12.75">
      <c r="B205" s="46" t="s">
        <v>68</v>
      </c>
      <c r="C205" s="47" t="s">
        <v>69</v>
      </c>
    </row>
    <row r="206" spans="2:3" ht="12.75">
      <c r="B206" s="46" t="s">
        <v>71</v>
      </c>
      <c r="C206" s="47" t="s">
        <v>72</v>
      </c>
    </row>
    <row r="207" spans="2:3" ht="12.75">
      <c r="B207" s="5">
        <v>39579</v>
      </c>
      <c r="C207" s="48">
        <v>222.72</v>
      </c>
    </row>
    <row r="208" spans="2:3" ht="12.75">
      <c r="B208" s="5">
        <v>39608</v>
      </c>
      <c r="C208" s="13">
        <v>203.37</v>
      </c>
    </row>
    <row r="209" spans="2:3" ht="12.75">
      <c r="B209" s="5">
        <v>39641</v>
      </c>
      <c r="C209" s="13">
        <v>73.86</v>
      </c>
    </row>
    <row r="210" spans="2:3" ht="12.75">
      <c r="B210" s="5">
        <v>39649</v>
      </c>
      <c r="C210" s="13">
        <v>348.06</v>
      </c>
    </row>
    <row r="211" spans="2:3" ht="12.75">
      <c r="B211" s="5">
        <v>39664</v>
      </c>
      <c r="C211" s="13">
        <v>4.94</v>
      </c>
    </row>
    <row r="212" spans="2:3" ht="12.75">
      <c r="B212" s="5">
        <v>39665</v>
      </c>
      <c r="C212" s="13">
        <v>127.93</v>
      </c>
    </row>
    <row r="213" spans="2:3" ht="12.75">
      <c r="B213" s="5" t="s">
        <v>75</v>
      </c>
      <c r="C213" s="13">
        <v>1169.88</v>
      </c>
    </row>
    <row r="214" spans="2:3" ht="12.75">
      <c r="B214" s="5">
        <v>39699</v>
      </c>
      <c r="C214" s="13">
        <v>176.36</v>
      </c>
    </row>
    <row r="215" spans="2:3" ht="12.75">
      <c r="B215" s="5" t="s">
        <v>76</v>
      </c>
      <c r="C215" s="13">
        <v>4018.59</v>
      </c>
    </row>
    <row r="216" spans="2:3" ht="12.75">
      <c r="B216" s="5">
        <v>39728</v>
      </c>
      <c r="C216" s="13">
        <v>101.05</v>
      </c>
    </row>
    <row r="217" spans="2:3" ht="12.75">
      <c r="B217" s="5">
        <v>39791</v>
      </c>
      <c r="C217" s="13">
        <v>174.87</v>
      </c>
    </row>
    <row r="218" spans="1:3" ht="12.75">
      <c r="A218"/>
      <c r="B218" s="5" t="s">
        <v>80</v>
      </c>
      <c r="C218" s="13">
        <v>3138.49</v>
      </c>
    </row>
    <row r="219" spans="1:3" ht="12.75">
      <c r="A219" s="16">
        <v>2007</v>
      </c>
      <c r="B219"/>
      <c r="C219"/>
    </row>
    <row r="220" spans="2:3" ht="12.75">
      <c r="B220" s="5" t="s">
        <v>51</v>
      </c>
      <c r="C220" s="13">
        <v>262.71</v>
      </c>
    </row>
    <row r="221" spans="2:3" ht="12.75">
      <c r="B221" s="5">
        <v>39138</v>
      </c>
      <c r="C221" s="13">
        <v>70.87</v>
      </c>
    </row>
    <row r="222" spans="2:3" ht="12.75">
      <c r="B222" s="5">
        <v>39142</v>
      </c>
      <c r="C222" s="13">
        <v>147.2</v>
      </c>
    </row>
    <row r="223" spans="2:3" ht="12.75">
      <c r="B223" s="5">
        <v>39162</v>
      </c>
      <c r="C223" s="13">
        <v>79.7</v>
      </c>
    </row>
    <row r="224" spans="2:3" ht="12.75">
      <c r="B224" s="5" t="s">
        <v>52</v>
      </c>
      <c r="C224" s="13">
        <v>483.27</v>
      </c>
    </row>
    <row r="225" spans="2:3" ht="12.75">
      <c r="B225" s="5">
        <v>39260</v>
      </c>
      <c r="C225" s="13">
        <v>11.67</v>
      </c>
    </row>
    <row r="226" spans="2:3" ht="12.75">
      <c r="B226" s="5">
        <v>39267</v>
      </c>
      <c r="C226" s="13">
        <v>52.76</v>
      </c>
    </row>
    <row r="227" spans="2:3" ht="12.75">
      <c r="B227" s="46" t="s">
        <v>54</v>
      </c>
      <c r="C227" s="46" t="s">
        <v>55</v>
      </c>
    </row>
    <row r="228" spans="2:3" ht="12.75">
      <c r="B228" s="46" t="s">
        <v>56</v>
      </c>
      <c r="C228" s="47" t="s">
        <v>57</v>
      </c>
    </row>
    <row r="229" spans="2:3" ht="12.75">
      <c r="B229" s="46" t="s">
        <v>58</v>
      </c>
      <c r="C229" s="47" t="s">
        <v>59</v>
      </c>
    </row>
    <row r="230" spans="2:3" ht="12.75">
      <c r="B230" s="46" t="s">
        <v>60</v>
      </c>
      <c r="C230" s="47" t="s">
        <v>61</v>
      </c>
    </row>
    <row r="231" spans="1:3" ht="12.75">
      <c r="A231"/>
      <c r="B231" s="46" t="s">
        <v>64</v>
      </c>
      <c r="C231" s="47" t="s">
        <v>65</v>
      </c>
    </row>
    <row r="232" spans="1:3" ht="12.75">
      <c r="A232" s="16">
        <v>2006</v>
      </c>
      <c r="B232"/>
      <c r="C232"/>
    </row>
    <row r="233" spans="2:3" ht="12.75">
      <c r="B233" s="5">
        <v>38764</v>
      </c>
      <c r="C233" s="13">
        <v>105.52</v>
      </c>
    </row>
    <row r="234" spans="2:3" ht="12.75">
      <c r="B234" s="5">
        <v>38789</v>
      </c>
      <c r="C234" s="13">
        <v>373.9</v>
      </c>
    </row>
    <row r="235" spans="2:3" ht="12.75">
      <c r="B235" s="5" t="s">
        <v>40</v>
      </c>
      <c r="C235" s="13">
        <f>195.28+36.76</f>
        <v>232.04</v>
      </c>
    </row>
    <row r="236" spans="2:3" ht="12.75">
      <c r="B236" s="5">
        <v>38878</v>
      </c>
      <c r="C236" s="13">
        <v>238.34</v>
      </c>
    </row>
    <row r="237" spans="2:3" ht="12.75">
      <c r="B237" s="5">
        <v>38918</v>
      </c>
      <c r="C237" s="13">
        <v>432.14</v>
      </c>
    </row>
    <row r="238" spans="2:3" ht="12.75">
      <c r="B238" s="5" t="s">
        <v>41</v>
      </c>
      <c r="C238" s="13">
        <v>655.04</v>
      </c>
    </row>
    <row r="239" spans="2:3" ht="12.75">
      <c r="B239" s="5">
        <v>38957</v>
      </c>
      <c r="C239" s="13">
        <v>204.77</v>
      </c>
    </row>
    <row r="240" spans="2:3" ht="12.75">
      <c r="B240" s="5">
        <v>40855</v>
      </c>
      <c r="C240" s="13">
        <v>32000</v>
      </c>
    </row>
    <row r="241" spans="2:3" ht="12.75">
      <c r="B241" s="5">
        <v>38972</v>
      </c>
      <c r="C241" s="13">
        <v>108.88</v>
      </c>
    </row>
    <row r="242" spans="2:3" ht="12.75">
      <c r="B242" s="5">
        <v>38973</v>
      </c>
      <c r="C242" s="13">
        <v>505.84</v>
      </c>
    </row>
    <row r="243" spans="2:3" ht="12.75">
      <c r="B243" s="5" t="s">
        <v>46</v>
      </c>
      <c r="C243" s="13">
        <v>1172.4</v>
      </c>
    </row>
    <row r="244" spans="2:3" ht="12.75">
      <c r="B244" s="5">
        <v>39007</v>
      </c>
      <c r="C244" s="13">
        <v>168.82</v>
      </c>
    </row>
    <row r="245" spans="2:3" ht="12.75">
      <c r="B245" s="5" t="s">
        <v>47</v>
      </c>
      <c r="C245" s="13">
        <v>140.31</v>
      </c>
    </row>
    <row r="246" spans="2:6" ht="13.5">
      <c r="B246" s="5" t="s">
        <v>50</v>
      </c>
      <c r="C246" s="13">
        <v>479.12</v>
      </c>
      <c r="D246" s="67"/>
      <c r="E246" s="67"/>
      <c r="F246" s="100"/>
    </row>
    <row r="247" spans="1:6" ht="13.5">
      <c r="A247"/>
      <c r="B247" s="5">
        <v>39073</v>
      </c>
      <c r="C247" s="13">
        <v>394.62</v>
      </c>
      <c r="D247" s="67"/>
      <c r="E247" s="67"/>
      <c r="F247" s="100"/>
    </row>
    <row r="248" spans="1:3" ht="12.75">
      <c r="A248" s="16">
        <v>2005</v>
      </c>
      <c r="B248"/>
      <c r="C248"/>
    </row>
    <row r="249" spans="2:3" ht="12.75">
      <c r="B249" s="5">
        <v>38364</v>
      </c>
      <c r="C249" s="13">
        <v>146.82</v>
      </c>
    </row>
    <row r="250" spans="2:3" ht="12.75">
      <c r="B250" s="5" t="s">
        <v>37</v>
      </c>
      <c r="C250" s="13">
        <v>992.36</v>
      </c>
    </row>
    <row r="251" spans="2:3" ht="12.75">
      <c r="B251" s="5" t="s">
        <v>38</v>
      </c>
      <c r="C251" s="13">
        <v>96.33</v>
      </c>
    </row>
    <row r="252" spans="2:3" ht="12.75">
      <c r="B252" s="5" t="s">
        <v>39</v>
      </c>
      <c r="C252" s="13">
        <f>123.03+23.57</f>
        <v>146.6</v>
      </c>
    </row>
    <row r="253" spans="1:3" ht="12.75">
      <c r="A253"/>
      <c r="B253" s="5">
        <v>38584</v>
      </c>
      <c r="C253" s="13">
        <v>92.49</v>
      </c>
    </row>
    <row r="254" spans="1:3" ht="12.75">
      <c r="A254" s="16">
        <v>2004</v>
      </c>
      <c r="B254"/>
      <c r="C254"/>
    </row>
    <row r="255" spans="2:3" ht="12.75">
      <c r="B255" s="5">
        <v>38050</v>
      </c>
      <c r="C255" s="14">
        <v>200.24</v>
      </c>
    </row>
    <row r="256" spans="2:3" ht="12.75">
      <c r="B256" s="5">
        <v>38051</v>
      </c>
      <c r="C256" s="14">
        <v>430.93</v>
      </c>
    </row>
    <row r="257" spans="2:3" ht="12.75">
      <c r="B257" s="5">
        <v>38121</v>
      </c>
      <c r="C257" s="14">
        <v>226.27</v>
      </c>
    </row>
    <row r="258" spans="2:3" ht="12.75">
      <c r="B258" s="5" t="s">
        <v>8</v>
      </c>
      <c r="C258" s="14">
        <v>97.2</v>
      </c>
    </row>
    <row r="259" spans="2:3" ht="12.75">
      <c r="B259" s="5" t="s">
        <v>9</v>
      </c>
      <c r="C259" s="14">
        <v>588.95</v>
      </c>
    </row>
    <row r="260" spans="2:3" ht="12.75">
      <c r="B260" s="5" t="s">
        <v>10</v>
      </c>
      <c r="C260" s="14">
        <v>330.83</v>
      </c>
    </row>
    <row r="261" spans="2:3" ht="12.75">
      <c r="B261" s="5">
        <v>38150</v>
      </c>
      <c r="C261" s="14">
        <v>29</v>
      </c>
    </row>
    <row r="262" spans="2:3" ht="12.75">
      <c r="B262" s="5" t="s">
        <v>35</v>
      </c>
      <c r="C262" s="14">
        <v>339.9</v>
      </c>
    </row>
    <row r="263" spans="2:6" ht="13.5">
      <c r="B263" s="5">
        <v>38203</v>
      </c>
      <c r="C263" s="14">
        <v>231.93</v>
      </c>
      <c r="D263" s="69"/>
      <c r="E263" s="69"/>
      <c r="F263" s="101"/>
    </row>
    <row r="264" spans="2:6" ht="13.5">
      <c r="B264" s="5">
        <v>38227</v>
      </c>
      <c r="C264" s="14">
        <v>555.69</v>
      </c>
      <c r="D264" s="69"/>
      <c r="E264" s="69"/>
      <c r="F264" s="101"/>
    </row>
    <row r="265" spans="2:3" ht="12.75">
      <c r="B265" s="5">
        <v>38292</v>
      </c>
      <c r="C265" s="14">
        <v>179.24</v>
      </c>
    </row>
    <row r="266" spans="2:3" ht="12.75">
      <c r="B266" s="5">
        <v>38295</v>
      </c>
      <c r="C266" s="14">
        <v>195.91</v>
      </c>
    </row>
    <row r="267" spans="1:6" ht="13.5">
      <c r="A267"/>
      <c r="B267" s="5">
        <v>38328</v>
      </c>
      <c r="C267" s="14">
        <v>262.45</v>
      </c>
      <c r="D267" s="69"/>
      <c r="E267" s="69"/>
      <c r="F267" s="101"/>
    </row>
    <row r="268" spans="1:6" ht="13.5">
      <c r="A268" s="16">
        <v>2003</v>
      </c>
      <c r="B268"/>
      <c r="C268"/>
      <c r="D268" s="69"/>
      <c r="E268" s="69"/>
      <c r="F268" s="101"/>
    </row>
    <row r="269" spans="2:6" ht="13.5">
      <c r="B269" s="5">
        <v>37715</v>
      </c>
      <c r="C269" s="14">
        <v>480.79</v>
      </c>
      <c r="D269" s="69"/>
      <c r="E269" s="69"/>
      <c r="F269" s="101"/>
    </row>
    <row r="270" spans="2:6" ht="13.5">
      <c r="B270" s="5">
        <v>37716</v>
      </c>
      <c r="C270" s="14">
        <v>4.49</v>
      </c>
      <c r="F270" s="73"/>
    </row>
    <row r="271" spans="1:6" ht="12.75">
      <c r="A271" s="3"/>
      <c r="B271" s="5">
        <v>37742</v>
      </c>
      <c r="C271" s="14">
        <v>437.16</v>
      </c>
      <c r="F271" s="100"/>
    </row>
    <row r="272" spans="1:6" ht="12.75">
      <c r="A272" s="3"/>
      <c r="B272" s="5">
        <v>37742</v>
      </c>
      <c r="C272" s="14">
        <v>202.5</v>
      </c>
      <c r="F272" s="100"/>
    </row>
    <row r="273" spans="1:7" ht="13.5">
      <c r="A273" s="3"/>
      <c r="B273" s="5">
        <v>37745</v>
      </c>
      <c r="C273" s="14">
        <v>94.1</v>
      </c>
      <c r="G273" s="73"/>
    </row>
    <row r="274" spans="2:7" ht="12.75">
      <c r="B274" s="5">
        <v>37746</v>
      </c>
      <c r="C274" s="14">
        <v>329.35</v>
      </c>
      <c r="G274" s="100"/>
    </row>
    <row r="275" spans="2:7" ht="12.75">
      <c r="B275" s="5">
        <v>37750</v>
      </c>
      <c r="C275" s="14">
        <v>568.97</v>
      </c>
      <c r="G275" s="100"/>
    </row>
    <row r="276" spans="2:6" ht="13.5">
      <c r="B276" s="5">
        <v>37751</v>
      </c>
      <c r="C276" s="14">
        <v>12.01</v>
      </c>
      <c r="D276" s="69"/>
      <c r="E276" s="69"/>
      <c r="F276" s="101"/>
    </row>
    <row r="277" spans="2:6" ht="13.5">
      <c r="B277" s="5">
        <v>37752</v>
      </c>
      <c r="C277" s="14">
        <v>124.54</v>
      </c>
      <c r="D277" s="69"/>
      <c r="E277" s="69"/>
      <c r="F277" s="101"/>
    </row>
    <row r="278" spans="2:6" ht="13.5">
      <c r="B278" s="5">
        <v>37817</v>
      </c>
      <c r="C278" s="14">
        <v>273.2</v>
      </c>
      <c r="D278" s="69"/>
      <c r="E278" s="69"/>
      <c r="F278" s="101"/>
    </row>
    <row r="279" spans="2:6" ht="13.5">
      <c r="B279" s="5">
        <v>37819</v>
      </c>
      <c r="C279" s="14">
        <v>456.63</v>
      </c>
      <c r="D279" s="69"/>
      <c r="E279" s="69"/>
      <c r="F279" s="101"/>
    </row>
    <row r="280" spans="2:6" ht="13.5">
      <c r="B280" s="5">
        <v>37820</v>
      </c>
      <c r="C280" s="14">
        <v>183.05</v>
      </c>
      <c r="D280" s="69"/>
      <c r="E280" s="69"/>
      <c r="F280" s="101"/>
    </row>
    <row r="281" spans="2:6" ht="13.5">
      <c r="B281" s="5">
        <v>37836</v>
      </c>
      <c r="C281" s="14">
        <v>65.92</v>
      </c>
      <c r="D281" s="69"/>
      <c r="E281" s="69"/>
      <c r="F281" s="101"/>
    </row>
    <row r="282" spans="2:3" ht="12.75">
      <c r="B282" s="5">
        <v>37908</v>
      </c>
      <c r="C282" s="14">
        <v>118.54</v>
      </c>
    </row>
    <row r="283" spans="2:3" ht="12.75">
      <c r="B283" s="5">
        <v>37928</v>
      </c>
      <c r="C283" s="14">
        <v>250.24</v>
      </c>
    </row>
    <row r="284" spans="1:3" ht="12.75">
      <c r="A284"/>
      <c r="B284" s="5">
        <v>37929</v>
      </c>
      <c r="C284" s="14">
        <v>157.67</v>
      </c>
    </row>
    <row r="285" spans="1:3" ht="12.75">
      <c r="A285"/>
      <c r="B285" s="5">
        <v>37930</v>
      </c>
      <c r="C285" s="14">
        <v>144.07</v>
      </c>
    </row>
    <row r="286" spans="1:3" ht="12.75">
      <c r="A286" s="16">
        <v>2002</v>
      </c>
      <c r="B286"/>
      <c r="C286"/>
    </row>
    <row r="287" spans="2:3" ht="12.75">
      <c r="B287" s="5">
        <v>37324</v>
      </c>
      <c r="C287" s="14">
        <v>184.15</v>
      </c>
    </row>
    <row r="288" spans="2:3" ht="12.75">
      <c r="B288" s="5" t="s">
        <v>32</v>
      </c>
      <c r="C288" s="14">
        <v>297.34</v>
      </c>
    </row>
    <row r="289" spans="2:3" ht="12.75">
      <c r="B289" s="5" t="s">
        <v>17</v>
      </c>
      <c r="C289" s="14">
        <v>1254.02</v>
      </c>
    </row>
    <row r="290" spans="2:3" ht="12.75">
      <c r="B290" s="15" t="s">
        <v>32</v>
      </c>
      <c r="C290" s="14">
        <v>176.4</v>
      </c>
    </row>
    <row r="291" spans="2:3" ht="12.75">
      <c r="B291" s="15" t="s">
        <v>17</v>
      </c>
      <c r="C291" s="14">
        <v>62.27</v>
      </c>
    </row>
    <row r="292" spans="2:3" ht="12.75">
      <c r="B292" s="5">
        <v>37417</v>
      </c>
      <c r="C292" s="14">
        <v>269.59</v>
      </c>
    </row>
    <row r="293" spans="2:3" ht="12.75">
      <c r="B293" s="5">
        <v>37418</v>
      </c>
      <c r="C293" s="14">
        <v>38.17</v>
      </c>
    </row>
    <row r="294" spans="1:3" ht="12.75">
      <c r="A294" s="3"/>
      <c r="B294" s="5">
        <v>37446</v>
      </c>
      <c r="C294" s="14">
        <v>90.61</v>
      </c>
    </row>
    <row r="295" spans="2:3" ht="12.75">
      <c r="B295" s="5">
        <v>37490</v>
      </c>
      <c r="C295" s="14">
        <v>1275.04</v>
      </c>
    </row>
    <row r="296" spans="1:3" ht="12.75">
      <c r="A296"/>
      <c r="B296" s="5">
        <v>37491</v>
      </c>
      <c r="C296" s="14">
        <v>118.99</v>
      </c>
    </row>
    <row r="297" spans="1:3" ht="12.75">
      <c r="A297"/>
      <c r="B297" s="15" t="s">
        <v>197</v>
      </c>
      <c r="C297" s="14">
        <v>198.6</v>
      </c>
    </row>
    <row r="298" spans="1:3" ht="12.75">
      <c r="A298" s="16">
        <v>2001</v>
      </c>
      <c r="B298"/>
      <c r="C298"/>
    </row>
    <row r="299" spans="2:3" ht="12.75">
      <c r="B299" s="5" t="s">
        <v>24</v>
      </c>
      <c r="C299" s="14">
        <v>607.64</v>
      </c>
    </row>
    <row r="300" spans="2:3" ht="12.75">
      <c r="B300" s="5" t="s">
        <v>25</v>
      </c>
      <c r="C300" s="14">
        <v>388.97</v>
      </c>
    </row>
    <row r="301" spans="2:3" ht="12.75">
      <c r="B301" s="5">
        <v>36987</v>
      </c>
      <c r="C301" s="14">
        <v>188.74</v>
      </c>
    </row>
    <row r="302" spans="2:3" ht="12.75">
      <c r="B302" s="5" t="s">
        <v>26</v>
      </c>
      <c r="C302" s="14">
        <v>431.9</v>
      </c>
    </row>
    <row r="303" spans="2:3" ht="12.75">
      <c r="B303" s="5">
        <v>37054</v>
      </c>
      <c r="C303" s="14">
        <v>320.66</v>
      </c>
    </row>
    <row r="304" spans="2:3" ht="12.75">
      <c r="B304" s="5">
        <v>37095</v>
      </c>
      <c r="C304" s="14">
        <v>268.73</v>
      </c>
    </row>
    <row r="305" spans="2:3" ht="12.75">
      <c r="B305" s="5">
        <v>37097</v>
      </c>
      <c r="C305" s="14">
        <v>455.35</v>
      </c>
    </row>
    <row r="306" spans="2:3" ht="12.75">
      <c r="B306" s="5" t="s">
        <v>27</v>
      </c>
      <c r="C306" s="14">
        <v>1185.44</v>
      </c>
    </row>
    <row r="307" spans="2:3" ht="12.75">
      <c r="B307" s="5">
        <v>37110</v>
      </c>
      <c r="C307" s="14">
        <v>94.26</v>
      </c>
    </row>
    <row r="308" spans="2:3" ht="12.75">
      <c r="B308" s="5" t="s">
        <v>28</v>
      </c>
      <c r="C308" s="14">
        <v>102.14</v>
      </c>
    </row>
    <row r="309" spans="2:3" ht="12.75">
      <c r="B309" s="5">
        <v>37128</v>
      </c>
      <c r="C309" s="14">
        <v>485.23</v>
      </c>
    </row>
    <row r="310" spans="1:3" ht="12.75">
      <c r="A310" s="3"/>
      <c r="B310" s="5">
        <v>37134</v>
      </c>
      <c r="C310" s="14">
        <v>242.93</v>
      </c>
    </row>
    <row r="311" spans="2:3" ht="12.75">
      <c r="B311" s="5">
        <v>37153</v>
      </c>
      <c r="C311" s="14">
        <v>397.34</v>
      </c>
    </row>
    <row r="312" spans="2:3" ht="12.75">
      <c r="B312" s="5" t="s">
        <v>29</v>
      </c>
      <c r="C312" s="14">
        <v>390.33</v>
      </c>
    </row>
    <row r="313" spans="2:3" ht="12.75">
      <c r="B313" s="5">
        <v>38618</v>
      </c>
      <c r="C313" s="14">
        <v>276.48</v>
      </c>
    </row>
    <row r="314" spans="2:3" ht="12.75">
      <c r="B314" s="5" t="s">
        <v>30</v>
      </c>
      <c r="C314" s="14">
        <v>393.59</v>
      </c>
    </row>
    <row r="315" spans="2:3" ht="12.75">
      <c r="B315" s="5">
        <v>37176</v>
      </c>
      <c r="C315" s="14">
        <v>256.97</v>
      </c>
    </row>
    <row r="316" spans="2:3" ht="12.75">
      <c r="B316" s="5" t="s">
        <v>31</v>
      </c>
      <c r="C316" s="14">
        <v>1144.9</v>
      </c>
    </row>
    <row r="317" spans="2:4" ht="12.75">
      <c r="B317" s="5">
        <v>37178</v>
      </c>
      <c r="C317" s="14">
        <v>29.4</v>
      </c>
      <c r="D317" s="40"/>
    </row>
    <row r="318" spans="1:3" ht="12.75">
      <c r="A318"/>
      <c r="B318" s="5">
        <v>37187</v>
      </c>
      <c r="C318" s="14">
        <v>156.41</v>
      </c>
    </row>
    <row r="319" spans="1:3" ht="12.75">
      <c r="A319"/>
      <c r="B319" s="5">
        <v>37188</v>
      </c>
      <c r="C319" s="14">
        <v>223.71</v>
      </c>
    </row>
    <row r="320" spans="1:3" ht="12.75">
      <c r="A320" s="16">
        <v>2000</v>
      </c>
      <c r="B320"/>
      <c r="C320"/>
    </row>
    <row r="321" spans="2:3" ht="12.75">
      <c r="B321" s="5" t="s">
        <v>19</v>
      </c>
      <c r="C321" s="14">
        <v>227</v>
      </c>
    </row>
    <row r="322" spans="2:3" ht="12.75">
      <c r="B322" s="5">
        <v>36635</v>
      </c>
      <c r="C322" s="14">
        <v>181.1</v>
      </c>
    </row>
    <row r="323" spans="2:3" ht="12.75">
      <c r="B323" s="5" t="s">
        <v>20</v>
      </c>
      <c r="C323" s="14">
        <v>1836</v>
      </c>
    </row>
    <row r="324" spans="2:4" ht="12.75">
      <c r="B324" s="5">
        <v>36655</v>
      </c>
      <c r="C324" s="14">
        <v>228</v>
      </c>
      <c r="D324" s="80"/>
    </row>
    <row r="325" spans="2:3" ht="12.75">
      <c r="B325" s="5" t="s">
        <v>21</v>
      </c>
      <c r="C325" s="14">
        <v>209.3</v>
      </c>
    </row>
    <row r="326" spans="2:3" ht="12.75">
      <c r="B326" s="5">
        <v>36658</v>
      </c>
      <c r="C326" s="14">
        <v>52.4</v>
      </c>
    </row>
    <row r="327" spans="2:3" ht="12.75">
      <c r="B327" s="5">
        <v>36674</v>
      </c>
      <c r="C327" s="14">
        <v>190</v>
      </c>
    </row>
    <row r="328" spans="2:3" ht="12.75">
      <c r="B328" s="5">
        <v>36690</v>
      </c>
      <c r="C328" s="14">
        <v>109.8</v>
      </c>
    </row>
    <row r="329" spans="2:3" ht="12.75">
      <c r="B329" s="5">
        <v>36691</v>
      </c>
      <c r="C329" s="14">
        <v>365.6</v>
      </c>
    </row>
    <row r="330" spans="2:3" ht="12.75">
      <c r="B330" s="5" t="s">
        <v>22</v>
      </c>
      <c r="C330" s="14">
        <v>280.2</v>
      </c>
    </row>
    <row r="331" spans="2:3" ht="12.75">
      <c r="B331" s="5">
        <v>36710</v>
      </c>
      <c r="C331" s="14">
        <v>648.27</v>
      </c>
    </row>
    <row r="332" spans="1:3" ht="12.75">
      <c r="A332" s="3"/>
      <c r="B332" s="5">
        <v>36717</v>
      </c>
      <c r="C332" s="14">
        <v>353.79</v>
      </c>
    </row>
    <row r="333" spans="2:3" ht="12.75">
      <c r="B333" s="5">
        <v>36744</v>
      </c>
      <c r="C333" s="14">
        <v>152.68</v>
      </c>
    </row>
    <row r="334" spans="2:3" ht="12.75">
      <c r="B334" s="5">
        <v>36755</v>
      </c>
      <c r="C334" s="14">
        <v>60.5</v>
      </c>
    </row>
    <row r="335" spans="2:3" ht="12.75">
      <c r="B335" s="5" t="s">
        <v>23</v>
      </c>
      <c r="C335" s="14">
        <v>1321.1</v>
      </c>
    </row>
    <row r="336" spans="2:3" ht="12.75">
      <c r="B336" s="5">
        <v>36803</v>
      </c>
      <c r="C336" s="14">
        <v>297</v>
      </c>
    </row>
    <row r="337" spans="2:3" ht="12.75">
      <c r="B337" s="5">
        <v>36839</v>
      </c>
      <c r="C337" s="14">
        <v>175.63</v>
      </c>
    </row>
    <row r="338" spans="2:3" ht="12.75">
      <c r="B338" s="5"/>
      <c r="C338" s="13"/>
    </row>
    <row r="339" spans="2:3" ht="12.75">
      <c r="B339" s="5"/>
      <c r="C339" s="13"/>
    </row>
    <row r="340" spans="2:3" ht="12.75">
      <c r="B340" s="5"/>
      <c r="C340" s="13"/>
    </row>
    <row r="341" spans="2:3" ht="12.75">
      <c r="B341" s="5"/>
      <c r="C341" s="13"/>
    </row>
    <row r="342" spans="2:3" ht="12.75">
      <c r="B342" s="5"/>
      <c r="C342" s="13"/>
    </row>
    <row r="343" spans="2:3" ht="12.75">
      <c r="B343" s="5"/>
      <c r="C343" s="13"/>
    </row>
    <row r="344" spans="2:3" ht="12.75">
      <c r="B344" s="5"/>
      <c r="C344" s="13"/>
    </row>
    <row r="345" spans="2:3" ht="12.75">
      <c r="B345" s="5"/>
      <c r="C345" s="13"/>
    </row>
    <row r="346" spans="2:3" ht="12.75">
      <c r="B346" s="5"/>
      <c r="C346" s="13"/>
    </row>
    <row r="347" spans="2:3" ht="12.75">
      <c r="B347" s="5"/>
      <c r="C347" s="13"/>
    </row>
    <row r="348" spans="2:3" ht="12.75">
      <c r="B348" s="5"/>
      <c r="C348" s="13"/>
    </row>
    <row r="349" spans="2:3" ht="12.75">
      <c r="B349" s="5"/>
      <c r="C349" s="13"/>
    </row>
    <row r="350" spans="2:3" ht="12.75">
      <c r="B350" s="5"/>
      <c r="C350" s="13"/>
    </row>
    <row r="351" spans="2:3" ht="12.75">
      <c r="B351" s="5"/>
      <c r="C351" s="13"/>
    </row>
    <row r="352" spans="2:3" ht="12.75">
      <c r="B352" s="5"/>
      <c r="C352" s="13"/>
    </row>
    <row r="353" spans="2:3" ht="12.75">
      <c r="B353" s="5"/>
      <c r="C353" s="13"/>
    </row>
    <row r="354" spans="2:3" ht="12.75">
      <c r="B354" s="5"/>
      <c r="C354" s="13"/>
    </row>
    <row r="355" spans="2:3" ht="12.75">
      <c r="B355" s="5"/>
      <c r="C355" s="13"/>
    </row>
    <row r="356" spans="2:3" ht="12.75">
      <c r="B356" s="5"/>
      <c r="C356" s="13"/>
    </row>
    <row r="357" spans="2:3" ht="12.75">
      <c r="B357" s="5"/>
      <c r="C357" s="13"/>
    </row>
    <row r="358" spans="2:3" ht="12.75">
      <c r="B358" s="5"/>
      <c r="C358" s="13"/>
    </row>
    <row r="359" spans="2:3" ht="12.75">
      <c r="B359" s="5"/>
      <c r="C359" s="13"/>
    </row>
    <row r="360" spans="2:3" ht="12.75">
      <c r="B360" s="5"/>
      <c r="C360" s="13"/>
    </row>
    <row r="361" spans="2:3" ht="12.75">
      <c r="B361" s="5"/>
      <c r="C361" s="13"/>
    </row>
    <row r="362" spans="2:3" ht="12.75">
      <c r="B362" s="5"/>
      <c r="C362" s="13"/>
    </row>
    <row r="363" spans="2:3" ht="12.75">
      <c r="B363" s="5"/>
      <c r="C363" s="13"/>
    </row>
    <row r="364" spans="2:3" ht="12.75">
      <c r="B364" s="5"/>
      <c r="C364" s="13"/>
    </row>
    <row r="365" spans="2:3" ht="12.75">
      <c r="B365" s="5"/>
      <c r="C365" s="13"/>
    </row>
    <row r="366" spans="2:3" ht="12.75">
      <c r="B366" s="5"/>
      <c r="C366" s="13"/>
    </row>
    <row r="367" spans="2:3" ht="12.75">
      <c r="B367" s="5"/>
      <c r="C367" s="13"/>
    </row>
    <row r="368" spans="2:3" ht="12.75">
      <c r="B368" s="5"/>
      <c r="C368" s="13"/>
    </row>
    <row r="369" spans="2:3" ht="12.75">
      <c r="B369" s="5"/>
      <c r="C369" s="13"/>
    </row>
    <row r="370" spans="2:3" ht="12.75">
      <c r="B370" s="5"/>
      <c r="C370" s="13"/>
    </row>
    <row r="371" spans="2:3" ht="12.75">
      <c r="B371" s="5"/>
      <c r="C371" s="13"/>
    </row>
    <row r="372" spans="2:3" ht="12.75">
      <c r="B372" s="5"/>
      <c r="C372" s="13"/>
    </row>
    <row r="373" spans="2:3" ht="12.75">
      <c r="B373" s="5"/>
      <c r="C373" s="13"/>
    </row>
    <row r="374" spans="2:3" ht="12.75">
      <c r="B374" s="5"/>
      <c r="C374" s="13"/>
    </row>
    <row r="375" spans="2:3" ht="12.75">
      <c r="B375" s="5"/>
      <c r="C375" s="13"/>
    </row>
    <row r="376" spans="2:3" ht="12.75">
      <c r="B376" s="5"/>
      <c r="C376" s="13"/>
    </row>
    <row r="377" spans="2:3" ht="12.75">
      <c r="B377" s="5"/>
      <c r="C377" s="13"/>
    </row>
    <row r="378" spans="2:3" ht="12.75">
      <c r="B378" s="5"/>
      <c r="C378" s="13"/>
    </row>
    <row r="379" spans="2:3" ht="12.75">
      <c r="B379" s="5"/>
      <c r="C379" s="13"/>
    </row>
    <row r="380" spans="2:3" ht="12.75">
      <c r="B380" s="5"/>
      <c r="C380" s="13"/>
    </row>
    <row r="381" spans="2:3" ht="12.75">
      <c r="B381" s="5"/>
      <c r="C381" s="13"/>
    </row>
    <row r="382" spans="2:3" ht="12.75">
      <c r="B382" s="5"/>
      <c r="C382" s="13"/>
    </row>
    <row r="383" spans="2:3" ht="12.75">
      <c r="B383" s="5"/>
      <c r="C383" s="13"/>
    </row>
    <row r="384" spans="2:3" ht="12.75">
      <c r="B384" s="5"/>
      <c r="C384" s="13"/>
    </row>
    <row r="385" spans="2:3" ht="12.75">
      <c r="B385" s="5"/>
      <c r="C385" s="13"/>
    </row>
    <row r="386" spans="2:3" ht="12.75">
      <c r="B386" s="5"/>
      <c r="C386" s="13"/>
    </row>
    <row r="387" spans="2:3" ht="12.75">
      <c r="B387" s="5"/>
      <c r="C387" s="13"/>
    </row>
    <row r="388" spans="2:3" ht="12.75">
      <c r="B388" s="5"/>
      <c r="C388" s="13"/>
    </row>
    <row r="389" spans="2:3" ht="12.75">
      <c r="B389" s="5"/>
      <c r="C389" s="13"/>
    </row>
    <row r="390" spans="2:3" ht="12.75">
      <c r="B390" s="5"/>
      <c r="C390" s="13"/>
    </row>
    <row r="391" spans="2:3" ht="12.75">
      <c r="B391" s="5"/>
      <c r="C391" s="13"/>
    </row>
    <row r="392" spans="2:3" ht="12.75">
      <c r="B392" s="5"/>
      <c r="C392" s="13"/>
    </row>
    <row r="393" spans="2:3" ht="12.75">
      <c r="B393" s="5"/>
      <c r="C393" s="13"/>
    </row>
    <row r="394" spans="2:3" ht="12.75">
      <c r="B394" s="5"/>
      <c r="C394" s="13"/>
    </row>
    <row r="395" spans="2:3" ht="12.75">
      <c r="B395" s="5"/>
      <c r="C395" s="13"/>
    </row>
    <row r="396" spans="2:3" ht="12.75">
      <c r="B396" s="5"/>
      <c r="C396" s="13"/>
    </row>
    <row r="397" spans="2:3" ht="12.75">
      <c r="B397" s="5"/>
      <c r="C397" s="13"/>
    </row>
    <row r="398" spans="2:3" ht="12.75">
      <c r="B398" s="5"/>
      <c r="C398" s="13"/>
    </row>
    <row r="399" spans="2:3" ht="12.75">
      <c r="B399" s="5"/>
      <c r="C399" s="13"/>
    </row>
    <row r="400" spans="2:3" ht="12.75">
      <c r="B400" s="5"/>
      <c r="C400" s="13"/>
    </row>
    <row r="401" spans="2:3" ht="12.75">
      <c r="B401" s="5"/>
      <c r="C401" s="13"/>
    </row>
    <row r="402" spans="2:3" ht="12.75">
      <c r="B402" s="5"/>
      <c r="C402" s="13"/>
    </row>
    <row r="403" spans="2:3" ht="12.75">
      <c r="B403" s="5"/>
      <c r="C403" s="13"/>
    </row>
    <row r="404" spans="2:3" ht="12.75">
      <c r="B404" s="5"/>
      <c r="C404" s="13"/>
    </row>
    <row r="405" spans="2:3" ht="12.75">
      <c r="B405" s="5"/>
      <c r="C405" s="13"/>
    </row>
    <row r="406" spans="2:3" ht="12.75">
      <c r="B406" s="5"/>
      <c r="C406" s="13"/>
    </row>
    <row r="407" spans="2:3" ht="12.75">
      <c r="B407" s="5"/>
      <c r="C407" s="13"/>
    </row>
    <row r="408" spans="2:3" ht="12.75">
      <c r="B408" s="5"/>
      <c r="C408" s="13"/>
    </row>
    <row r="409" spans="2:3" ht="12.75">
      <c r="B409" s="5"/>
      <c r="C409" s="13"/>
    </row>
    <row r="410" spans="2:3" ht="12.75">
      <c r="B410" s="5"/>
      <c r="C410" s="13"/>
    </row>
    <row r="411" spans="2:3" ht="12.75">
      <c r="B411" s="5"/>
      <c r="C411" s="13"/>
    </row>
    <row r="412" spans="2:3" ht="12.75">
      <c r="B412" s="5"/>
      <c r="C412" s="13"/>
    </row>
    <row r="413" spans="2:3" ht="12.75">
      <c r="B413" s="5"/>
      <c r="C413" s="13"/>
    </row>
    <row r="414" spans="2:3" ht="12.75">
      <c r="B414" s="5"/>
      <c r="C414" s="13"/>
    </row>
    <row r="415" spans="2:3" ht="12.75">
      <c r="B415" s="5"/>
      <c r="C415" s="13"/>
    </row>
    <row r="416" spans="2:3" ht="12.75">
      <c r="B416" s="5"/>
      <c r="C416" s="13"/>
    </row>
    <row r="417" spans="2:3" ht="12.75">
      <c r="B417" s="5"/>
      <c r="C417" s="13"/>
    </row>
    <row r="418" spans="2:3" ht="12.75">
      <c r="B418" s="5"/>
      <c r="C418" s="13"/>
    </row>
    <row r="419" spans="2:3" ht="12.75">
      <c r="B419" s="5"/>
      <c r="C419" s="13"/>
    </row>
    <row r="420" spans="2:3" ht="12.75">
      <c r="B420" s="5"/>
      <c r="C420" s="13"/>
    </row>
    <row r="421" spans="2:3" ht="12.75">
      <c r="B421" s="5"/>
      <c r="C421" s="13"/>
    </row>
  </sheetData>
  <sheetProtection/>
  <mergeCells count="10">
    <mergeCell ref="G274:G275"/>
    <mergeCell ref="F280:F281"/>
    <mergeCell ref="F267:F269"/>
    <mergeCell ref="D1:E4"/>
    <mergeCell ref="E193:E194"/>
    <mergeCell ref="F246:F247"/>
    <mergeCell ref="F263:F264"/>
    <mergeCell ref="F276:F277"/>
    <mergeCell ref="F278:F279"/>
    <mergeCell ref="F271:F272"/>
  </mergeCells>
  <printOptions/>
  <pageMargins left="0.75" right="0.75" top="1" bottom="0.5" header="0.5" footer="0.5"/>
  <pageSetup horizontalDpi="600" verticalDpi="600" orientation="portrait" scale="61" r:id="rId1"/>
  <headerFooter alignWithMargins="0">
    <oddHeader>&amp;C&amp;"Arial,Bold"Pump Station Diversions
Racine Avenue Pump Station
</oddHeader>
    <oddFooter>&amp;CPage &amp;P of &amp;N</oddFooter>
  </headerFooter>
  <rowBreaks count="4" manualBreakCount="4">
    <brk id="88" max="255" man="1"/>
    <brk id="161" max="255" man="1"/>
    <brk id="238" max="255" man="1"/>
    <brk id="31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39"/>
  <sheetViews>
    <sheetView tabSelected="1" view="pageBreakPreview" zoomScale="110" zoomScaleSheetLayoutView="110" workbookViewId="0" topLeftCell="A4">
      <selection activeCell="D16" sqref="D16"/>
    </sheetView>
  </sheetViews>
  <sheetFormatPr defaultColWidth="9.140625" defaultRowHeight="12.75"/>
  <cols>
    <col min="1" max="1" width="7.7109375" style="5" bestFit="1" customWidth="1"/>
    <col min="2" max="2" width="13.57421875" style="6" customWidth="1"/>
    <col min="3" max="3" width="16.8515625" style="1" bestFit="1" customWidth="1"/>
    <col min="4" max="4" width="29.7109375" style="1" customWidth="1"/>
    <col min="5" max="5" width="17.7109375" style="1" customWidth="1"/>
    <col min="6" max="7" width="15.7109375" style="0" bestFit="1" customWidth="1"/>
    <col min="8" max="8" width="15.57421875" style="0" customWidth="1"/>
  </cols>
  <sheetData>
    <row r="1" spans="2:5" ht="12.75">
      <c r="B1" s="14"/>
      <c r="C1" s="24" t="s">
        <v>12</v>
      </c>
      <c r="D1" s="94" t="s">
        <v>49</v>
      </c>
      <c r="E1" s="95"/>
    </row>
    <row r="2" spans="2:5" ht="12.75">
      <c r="B2" s="14"/>
      <c r="C2" s="17"/>
      <c r="D2" s="96"/>
      <c r="E2" s="97"/>
    </row>
    <row r="3" spans="2:5" ht="12.75">
      <c r="B3" s="14"/>
      <c r="C3" s="12"/>
      <c r="D3" s="96"/>
      <c r="E3" s="97"/>
    </row>
    <row r="4" spans="2:5" ht="13.5" thickBot="1">
      <c r="B4" s="14"/>
      <c r="C4" s="12"/>
      <c r="D4" s="98"/>
      <c r="E4" s="99"/>
    </row>
    <row r="5" spans="2:5" ht="12.75">
      <c r="B5" s="14"/>
      <c r="C5" s="11"/>
      <c r="D5" s="11"/>
      <c r="E5" s="12"/>
    </row>
    <row r="6" spans="2:5" ht="12.75">
      <c r="B6" s="14"/>
      <c r="C6" s="35" t="s">
        <v>11</v>
      </c>
      <c r="D6" s="34">
        <f>'North Branch PS'!D6</f>
        <v>43963</v>
      </c>
      <c r="E6" s="12"/>
    </row>
    <row r="8" spans="1:3" ht="12.75">
      <c r="A8" s="7" t="s">
        <v>16</v>
      </c>
      <c r="B8" s="7" t="s">
        <v>0</v>
      </c>
      <c r="C8" s="25" t="s">
        <v>45</v>
      </c>
    </row>
    <row r="9" spans="1:3" ht="12.75">
      <c r="A9" s="81">
        <v>2020</v>
      </c>
      <c r="B9" s="9">
        <v>43918</v>
      </c>
      <c r="C9" s="56">
        <v>32000</v>
      </c>
    </row>
    <row r="10" spans="1:3" ht="12.75">
      <c r="A10" s="81"/>
      <c r="B10" s="9" t="s">
        <v>246</v>
      </c>
      <c r="C10" s="56">
        <v>2430000</v>
      </c>
    </row>
    <row r="11" spans="1:3" ht="12.75">
      <c r="A11" s="81"/>
      <c r="B11" s="9">
        <v>43965</v>
      </c>
      <c r="C11" s="56">
        <v>324000</v>
      </c>
    </row>
    <row r="12" spans="1:3" ht="12.75">
      <c r="A12" s="81"/>
      <c r="B12" s="9">
        <v>43966</v>
      </c>
      <c r="C12" s="56">
        <v>1620000</v>
      </c>
    </row>
    <row r="13" spans="1:3" ht="12.75">
      <c r="A13" s="81"/>
      <c r="B13" s="9" t="s">
        <v>243</v>
      </c>
      <c r="C13" s="56">
        <v>22599000</v>
      </c>
    </row>
    <row r="15" spans="1:6" ht="12.75">
      <c r="A15" s="7" t="s">
        <v>16</v>
      </c>
      <c r="B15" s="7" t="s">
        <v>0</v>
      </c>
      <c r="C15" s="25" t="s">
        <v>45</v>
      </c>
      <c r="D15" s="41"/>
      <c r="E15" s="41"/>
      <c r="F15" s="42"/>
    </row>
    <row r="16" spans="1:5" ht="12.75">
      <c r="A16" s="81">
        <v>2019</v>
      </c>
      <c r="B16" s="9">
        <v>43503</v>
      </c>
      <c r="C16" s="56">
        <v>81000</v>
      </c>
      <c r="D16" s="75"/>
      <c r="E16" s="75"/>
    </row>
    <row r="17" spans="1:5" ht="12.75">
      <c r="A17" s="7"/>
      <c r="B17" s="9">
        <v>43519</v>
      </c>
      <c r="C17" s="56">
        <v>81000</v>
      </c>
      <c r="D17" s="75"/>
      <c r="E17" s="75"/>
    </row>
    <row r="18" spans="1:5" ht="12.75">
      <c r="A18" s="7"/>
      <c r="B18" s="9">
        <v>43584</v>
      </c>
      <c r="C18" s="56">
        <v>729000</v>
      </c>
      <c r="D18" s="75"/>
      <c r="E18" s="75"/>
    </row>
    <row r="19" spans="1:5" ht="12.75">
      <c r="A19" s="7"/>
      <c r="B19" s="9">
        <v>43585</v>
      </c>
      <c r="C19" s="56">
        <v>4634000</v>
      </c>
      <c r="D19" s="75"/>
      <c r="E19" s="75"/>
    </row>
    <row r="20" spans="1:5" ht="12.75">
      <c r="A20" s="7"/>
      <c r="B20" s="9">
        <v>43587</v>
      </c>
      <c r="C20" s="56">
        <v>64000</v>
      </c>
      <c r="D20" s="75"/>
      <c r="E20" s="75"/>
    </row>
    <row r="21" spans="1:5" ht="12.75">
      <c r="A21" s="7"/>
      <c r="B21" s="9">
        <v>43594</v>
      </c>
      <c r="C21" s="56">
        <v>162000</v>
      </c>
      <c r="D21" s="75"/>
      <c r="E21" s="75"/>
    </row>
    <row r="22" spans="1:5" ht="12.75">
      <c r="A22" s="7"/>
      <c r="B22" s="9">
        <v>43607</v>
      </c>
      <c r="C22" s="56">
        <v>81000</v>
      </c>
      <c r="D22" s="75"/>
      <c r="E22" s="75"/>
    </row>
    <row r="23" spans="1:5" ht="12.75">
      <c r="A23" s="7"/>
      <c r="B23" s="9" t="s">
        <v>220</v>
      </c>
      <c r="C23" s="56">
        <v>2430000</v>
      </c>
      <c r="D23" s="75"/>
      <c r="E23" s="75"/>
    </row>
    <row r="24" spans="1:5" ht="12.75">
      <c r="A24" s="7"/>
      <c r="B24" s="9" t="s">
        <v>221</v>
      </c>
      <c r="C24" s="56">
        <v>243000</v>
      </c>
      <c r="D24" s="75"/>
      <c r="E24" s="75"/>
    </row>
    <row r="25" spans="1:6" ht="12.75">
      <c r="A25" s="7"/>
      <c r="B25" s="9">
        <v>43639</v>
      </c>
      <c r="C25" s="44">
        <v>32000</v>
      </c>
      <c r="D25" s="41"/>
      <c r="E25" s="41"/>
      <c r="F25" s="42"/>
    </row>
    <row r="26" spans="1:6" ht="12.75">
      <c r="A26" s="7"/>
      <c r="B26" s="9">
        <v>43648</v>
      </c>
      <c r="C26" s="44">
        <v>192000</v>
      </c>
      <c r="D26" s="41"/>
      <c r="E26" s="41"/>
      <c r="F26" s="42"/>
    </row>
    <row r="27" spans="1:6" ht="12.75">
      <c r="A27" s="7"/>
      <c r="B27" s="9">
        <v>43649</v>
      </c>
      <c r="C27" s="44">
        <v>780000</v>
      </c>
      <c r="D27" s="41"/>
      <c r="E27" s="41"/>
      <c r="F27" s="42"/>
    </row>
    <row r="28" spans="1:6" ht="12.75">
      <c r="A28" s="7"/>
      <c r="B28" s="9">
        <v>43664</v>
      </c>
      <c r="C28" s="44">
        <v>567000</v>
      </c>
      <c r="D28" s="41"/>
      <c r="E28" s="41"/>
      <c r="F28" s="42"/>
    </row>
    <row r="29" spans="1:6" ht="12.75">
      <c r="A29" s="7"/>
      <c r="B29" s="9">
        <v>43703</v>
      </c>
      <c r="C29" s="44">
        <v>81000</v>
      </c>
      <c r="D29" s="41"/>
      <c r="E29" s="41"/>
      <c r="F29" s="42"/>
    </row>
    <row r="30" spans="1:6" ht="12.75">
      <c r="A30" s="7"/>
      <c r="B30" s="9">
        <v>43721</v>
      </c>
      <c r="C30" s="44">
        <v>324000</v>
      </c>
      <c r="D30" s="41"/>
      <c r="E30" s="41"/>
      <c r="F30" s="42"/>
    </row>
    <row r="31" spans="1:6" ht="12.75">
      <c r="A31" s="7"/>
      <c r="B31" s="9">
        <v>43730</v>
      </c>
      <c r="C31" s="44">
        <v>32000</v>
      </c>
      <c r="D31" s="41"/>
      <c r="E31" s="41"/>
      <c r="F31" s="42"/>
    </row>
    <row r="32" spans="1:6" ht="12.75">
      <c r="A32" s="7"/>
      <c r="B32" s="9">
        <v>43736</v>
      </c>
      <c r="C32" s="44">
        <v>405000</v>
      </c>
      <c r="D32" s="41"/>
      <c r="E32" s="41"/>
      <c r="F32" s="42"/>
    </row>
    <row r="33" spans="1:6" ht="12.75">
      <c r="A33" s="7"/>
      <c r="B33" s="9">
        <v>43736</v>
      </c>
      <c r="C33" s="44">
        <v>64000</v>
      </c>
      <c r="D33" s="41"/>
      <c r="E33" s="41"/>
      <c r="F33" s="42"/>
    </row>
    <row r="34" spans="1:6" ht="12.75">
      <c r="A34" s="7"/>
      <c r="B34" s="9">
        <v>43741</v>
      </c>
      <c r="C34" s="44">
        <v>810000</v>
      </c>
      <c r="D34" s="41"/>
      <c r="E34" s="41"/>
      <c r="F34" s="42"/>
    </row>
    <row r="35" spans="1:6" ht="12.75">
      <c r="A35" s="7"/>
      <c r="B35" s="84" t="s">
        <v>224</v>
      </c>
      <c r="C35" s="85">
        <v>2187000</v>
      </c>
      <c r="D35" s="41"/>
      <c r="E35" s="41"/>
      <c r="F35" s="42"/>
    </row>
    <row r="36" spans="1:6" ht="12.75">
      <c r="A36" s="7"/>
      <c r="B36" s="7"/>
      <c r="C36" s="83"/>
      <c r="D36" s="41"/>
      <c r="E36" s="41"/>
      <c r="F36" s="42"/>
    </row>
    <row r="37" spans="1:5" ht="12.75">
      <c r="A37" s="81">
        <v>2018</v>
      </c>
      <c r="B37" s="9" t="s">
        <v>207</v>
      </c>
      <c r="C37" s="56">
        <v>6237000</v>
      </c>
      <c r="D37" s="75"/>
      <c r="E37" s="75"/>
    </row>
    <row r="38" spans="1:5" ht="12.75">
      <c r="A38" s="7"/>
      <c r="B38" s="9">
        <v>43223</v>
      </c>
      <c r="C38" s="56">
        <v>243000</v>
      </c>
      <c r="D38" s="75"/>
      <c r="E38" s="75"/>
    </row>
    <row r="39" spans="1:5" ht="12.75">
      <c r="A39" s="7"/>
      <c r="B39" s="9" t="s">
        <v>209</v>
      </c>
      <c r="C39" s="56">
        <v>891000</v>
      </c>
      <c r="D39" s="75"/>
      <c r="E39" s="75"/>
    </row>
    <row r="40" spans="1:5" ht="12.75">
      <c r="A40" s="7"/>
      <c r="B40" s="9">
        <v>43241</v>
      </c>
      <c r="C40" s="56">
        <v>648000</v>
      </c>
      <c r="D40" s="75"/>
      <c r="E40" s="75"/>
    </row>
    <row r="41" spans="1:5" ht="12.75">
      <c r="A41" s="7"/>
      <c r="B41" s="9">
        <v>43250</v>
      </c>
      <c r="C41" s="56">
        <v>81000</v>
      </c>
      <c r="D41" s="75"/>
      <c r="E41" s="75"/>
    </row>
    <row r="42" spans="1:5" ht="12.75">
      <c r="A42" s="7"/>
      <c r="B42" s="6">
        <v>43267</v>
      </c>
      <c r="C42" s="56">
        <v>81000</v>
      </c>
      <c r="D42" s="6"/>
      <c r="E42" s="6"/>
    </row>
    <row r="43" spans="1:5" ht="12.75">
      <c r="A43" s="7"/>
      <c r="B43" s="9" t="s">
        <v>210</v>
      </c>
      <c r="C43" s="56">
        <v>3402000</v>
      </c>
      <c r="D43" s="75"/>
      <c r="E43" s="75"/>
    </row>
    <row r="44" spans="1:5" ht="12.75">
      <c r="A44" s="7"/>
      <c r="B44" s="9">
        <v>43344</v>
      </c>
      <c r="C44" s="56">
        <v>40500</v>
      </c>
      <c r="D44" s="75"/>
      <c r="E44" s="75"/>
    </row>
    <row r="45" spans="1:5" ht="12.75">
      <c r="A45" s="7"/>
      <c r="B45" s="9">
        <v>43346</v>
      </c>
      <c r="C45" s="56">
        <v>40500</v>
      </c>
      <c r="D45" s="75"/>
      <c r="E45" s="75"/>
    </row>
    <row r="46" spans="1:5" ht="12.75">
      <c r="A46" s="7"/>
      <c r="B46" s="9">
        <v>43349</v>
      </c>
      <c r="C46" s="56">
        <v>81000</v>
      </c>
      <c r="D46" s="75"/>
      <c r="E46" s="75"/>
    </row>
    <row r="47" spans="1:5" ht="12.75">
      <c r="A47" s="7"/>
      <c r="B47" s="9" t="s">
        <v>215</v>
      </c>
      <c r="C47" s="56">
        <v>324000</v>
      </c>
      <c r="D47" s="75"/>
      <c r="E47" s="75"/>
    </row>
    <row r="48" spans="1:5" ht="12.75">
      <c r="A48" s="7"/>
      <c r="B48" s="9"/>
      <c r="C48" s="56"/>
      <c r="D48" s="75"/>
      <c r="E48" s="75"/>
    </row>
    <row r="49" spans="1:6" ht="12.75">
      <c r="A49" s="16"/>
      <c r="B49" s="7"/>
      <c r="C49" s="25"/>
      <c r="D49" s="41"/>
      <c r="E49" s="41"/>
      <c r="F49" s="42"/>
    </row>
    <row r="50" spans="1:5" ht="12.75">
      <c r="A50" s="16">
        <v>2017</v>
      </c>
      <c r="B50" s="5">
        <v>42752</v>
      </c>
      <c r="C50" s="43">
        <v>192000</v>
      </c>
      <c r="D50"/>
      <c r="E50"/>
    </row>
    <row r="51" spans="1:5" ht="12.75">
      <c r="A51" s="16"/>
      <c r="B51" s="15" t="s">
        <v>190</v>
      </c>
      <c r="C51" s="43">
        <v>729000</v>
      </c>
      <c r="D51"/>
      <c r="E51"/>
    </row>
    <row r="52" spans="1:5" ht="12.75">
      <c r="A52" s="16"/>
      <c r="B52" s="5">
        <v>42824</v>
      </c>
      <c r="C52" s="43">
        <v>972000</v>
      </c>
      <c r="D52"/>
      <c r="E52"/>
    </row>
    <row r="53" spans="1:5" ht="12.75">
      <c r="A53" s="16"/>
      <c r="B53" s="15" t="s">
        <v>192</v>
      </c>
      <c r="C53" s="43">
        <v>192000</v>
      </c>
      <c r="D53"/>
      <c r="E53"/>
    </row>
    <row r="54" spans="1:5" ht="12.75">
      <c r="A54" s="16"/>
      <c r="B54" s="15" t="s">
        <v>201</v>
      </c>
      <c r="C54" s="43">
        <v>1134000</v>
      </c>
      <c r="D54"/>
      <c r="E54"/>
    </row>
    <row r="55" spans="1:5" ht="12.75">
      <c r="A55" s="16"/>
      <c r="B55" s="5">
        <v>42900</v>
      </c>
      <c r="C55" s="43">
        <v>243000</v>
      </c>
      <c r="D55"/>
      <c r="E55"/>
    </row>
    <row r="56" spans="1:5" ht="12.75">
      <c r="A56" s="16"/>
      <c r="B56" s="5">
        <v>42928</v>
      </c>
      <c r="C56" s="43">
        <v>243000</v>
      </c>
      <c r="D56"/>
      <c r="E56"/>
    </row>
    <row r="57" spans="1:5" ht="12.75">
      <c r="A57" s="16"/>
      <c r="B57" s="5">
        <v>42936</v>
      </c>
      <c r="C57" s="43">
        <v>162000</v>
      </c>
      <c r="D57"/>
      <c r="E57"/>
    </row>
    <row r="58" spans="1:5" ht="12.75">
      <c r="A58" s="16"/>
      <c r="B58" s="32">
        <v>43019</v>
      </c>
      <c r="C58" s="77">
        <v>32000</v>
      </c>
      <c r="D58"/>
      <c r="E58"/>
    </row>
    <row r="59" spans="1:5" ht="12.75">
      <c r="A59" s="16"/>
      <c r="B59" s="15" t="s">
        <v>202</v>
      </c>
      <c r="C59" s="43">
        <v>14337000</v>
      </c>
      <c r="D59"/>
      <c r="E59"/>
    </row>
    <row r="60" spans="1:5" ht="12.75">
      <c r="A60" s="16"/>
      <c r="B60" s="5">
        <v>43032</v>
      </c>
      <c r="C60" s="43">
        <v>96000</v>
      </c>
      <c r="D60"/>
      <c r="E60"/>
    </row>
    <row r="61" spans="1:5" ht="12.75">
      <c r="A61" s="31"/>
      <c r="B61" s="31"/>
      <c r="C61" s="42"/>
      <c r="D61"/>
      <c r="E61"/>
    </row>
    <row r="62" spans="1:5" ht="12.75">
      <c r="A62" s="16">
        <v>2016</v>
      </c>
      <c r="B62" s="5">
        <v>42402</v>
      </c>
      <c r="C62" s="43">
        <v>234900</v>
      </c>
      <c r="D62"/>
      <c r="E62"/>
    </row>
    <row r="63" spans="1:5" ht="12.75">
      <c r="A63" s="16"/>
      <c r="B63" s="5">
        <v>42453</v>
      </c>
      <c r="C63" s="2">
        <v>81000</v>
      </c>
      <c r="D63"/>
      <c r="E63"/>
    </row>
    <row r="64" spans="1:5" ht="12.75">
      <c r="A64" s="16"/>
      <c r="B64" s="5">
        <v>42500</v>
      </c>
      <c r="C64" s="43">
        <v>97200</v>
      </c>
      <c r="D64"/>
      <c r="E64"/>
    </row>
    <row r="65" spans="1:5" ht="12.75">
      <c r="A65" s="16"/>
      <c r="B65" s="5">
        <v>42502</v>
      </c>
      <c r="C65" s="43">
        <v>1385100</v>
      </c>
      <c r="D65"/>
      <c r="E65"/>
    </row>
    <row r="66" spans="1:5" ht="12.75">
      <c r="A66" s="16"/>
      <c r="B66" s="5">
        <v>42503</v>
      </c>
      <c r="C66" s="43">
        <v>40500</v>
      </c>
      <c r="D66"/>
      <c r="E66"/>
    </row>
    <row r="67" spans="2:6" s="16" customFormat="1" ht="12.75">
      <c r="B67" s="76" t="s">
        <v>182</v>
      </c>
      <c r="C67" s="43">
        <v>923400</v>
      </c>
      <c r="D67"/>
      <c r="E67"/>
      <c r="F67"/>
    </row>
    <row r="68" spans="2:6" s="16" customFormat="1" ht="12.75">
      <c r="B68" s="5">
        <v>42521</v>
      </c>
      <c r="C68" s="43">
        <v>40500</v>
      </c>
      <c r="D68"/>
      <c r="E68"/>
      <c r="F68"/>
    </row>
    <row r="69" spans="1:5" ht="12.75">
      <c r="A69" s="16"/>
      <c r="B69" s="5">
        <v>42543</v>
      </c>
      <c r="C69" s="43">
        <v>64000</v>
      </c>
      <c r="D69"/>
      <c r="E69"/>
    </row>
    <row r="70" spans="1:5" ht="12.75">
      <c r="A70" s="16"/>
      <c r="B70" s="5" t="s">
        <v>185</v>
      </c>
      <c r="C70" s="43">
        <v>162000</v>
      </c>
      <c r="D70"/>
      <c r="E70"/>
    </row>
    <row r="71" spans="1:5" ht="12.75">
      <c r="A71" s="16"/>
      <c r="B71" s="5">
        <v>42600</v>
      </c>
      <c r="C71" s="77">
        <v>81000</v>
      </c>
      <c r="D71"/>
      <c r="E71"/>
    </row>
    <row r="72" spans="1:5" ht="12.75">
      <c r="A72" s="16"/>
      <c r="B72" s="5">
        <v>42609</v>
      </c>
      <c r="C72" s="43">
        <v>567000</v>
      </c>
      <c r="D72"/>
      <c r="E72"/>
    </row>
    <row r="73" spans="1:5" ht="12.75">
      <c r="A73" s="16"/>
      <c r="B73" s="5">
        <v>42620</v>
      </c>
      <c r="C73" s="43">
        <v>32000</v>
      </c>
      <c r="D73"/>
      <c r="E73"/>
    </row>
    <row r="74" spans="1:6" ht="12.75">
      <c r="A74" s="16"/>
      <c r="B74" s="5">
        <v>42702</v>
      </c>
      <c r="C74" s="43">
        <v>32000</v>
      </c>
      <c r="D74" s="16"/>
      <c r="E74" s="16"/>
      <c r="F74" s="16"/>
    </row>
    <row r="75" spans="1:6" ht="12.75">
      <c r="A75" s="40"/>
      <c r="B75" s="40"/>
      <c r="C75" s="16"/>
      <c r="D75" s="16"/>
      <c r="E75" s="16"/>
      <c r="F75" s="16"/>
    </row>
    <row r="76" spans="1:5" ht="12.75">
      <c r="A76" s="16">
        <v>2015</v>
      </c>
      <c r="B76" s="5">
        <v>42103</v>
      </c>
      <c r="C76" s="43">
        <v>64000</v>
      </c>
      <c r="D76"/>
      <c r="E76"/>
    </row>
    <row r="77" spans="1:5" ht="12.75">
      <c r="A77" s="16"/>
      <c r="B77" s="5">
        <v>42169</v>
      </c>
      <c r="C77" s="43">
        <v>486000</v>
      </c>
      <c r="D77"/>
      <c r="E77"/>
    </row>
    <row r="78" spans="1:5" ht="12.75">
      <c r="A78" s="16"/>
      <c r="B78" s="15" t="s">
        <v>165</v>
      </c>
      <c r="C78" s="43">
        <v>9396000</v>
      </c>
      <c r="D78"/>
      <c r="E78"/>
    </row>
    <row r="79" spans="1:5" ht="12.75">
      <c r="A79" s="16"/>
      <c r="B79" s="15">
        <v>42173</v>
      </c>
      <c r="C79" s="43">
        <v>160000</v>
      </c>
      <c r="D79"/>
      <c r="E79"/>
    </row>
    <row r="80" spans="1:6" s="3" customFormat="1" ht="12.75">
      <c r="A80" s="16"/>
      <c r="B80" s="15" t="s">
        <v>167</v>
      </c>
      <c r="C80" s="43">
        <v>1134000</v>
      </c>
      <c r="D80"/>
      <c r="E80"/>
      <c r="F80"/>
    </row>
    <row r="81" spans="1:6" s="3" customFormat="1" ht="12.75">
      <c r="A81" s="16"/>
      <c r="B81" s="5">
        <v>42255</v>
      </c>
      <c r="C81" s="43">
        <v>96000</v>
      </c>
      <c r="D81"/>
      <c r="E81"/>
      <c r="F81"/>
    </row>
    <row r="82" spans="1:6" s="3" customFormat="1" ht="12.75">
      <c r="A82" s="16"/>
      <c r="B82" s="5">
        <v>42265</v>
      </c>
      <c r="C82" s="43">
        <v>96000</v>
      </c>
      <c r="D82"/>
      <c r="E82"/>
      <c r="F82"/>
    </row>
    <row r="83" spans="1:6" s="3" customFormat="1" ht="12.75">
      <c r="A83" s="16"/>
      <c r="B83" s="5">
        <v>42266</v>
      </c>
      <c r="C83" s="43">
        <v>576000</v>
      </c>
      <c r="D83"/>
      <c r="E83"/>
      <c r="F83"/>
    </row>
    <row r="84" spans="1:6" s="3" customFormat="1" ht="12.75">
      <c r="A84" s="16"/>
      <c r="B84" s="15">
        <v>42335</v>
      </c>
      <c r="C84" s="17" t="s">
        <v>170</v>
      </c>
      <c r="D84"/>
      <c r="E84"/>
      <c r="F84"/>
    </row>
    <row r="85" spans="1:6" s="3" customFormat="1" ht="12.75">
      <c r="A85" s="16"/>
      <c r="B85" s="15" t="s">
        <v>173</v>
      </c>
      <c r="C85" s="43">
        <v>64000</v>
      </c>
      <c r="D85"/>
      <c r="E85"/>
      <c r="F85"/>
    </row>
    <row r="86" spans="1:6" s="3" customFormat="1" ht="12.75">
      <c r="A86" s="16"/>
      <c r="B86" s="15" t="s">
        <v>171</v>
      </c>
      <c r="C86" s="43">
        <v>405000</v>
      </c>
      <c r="D86"/>
      <c r="E86"/>
      <c r="F86"/>
    </row>
    <row r="87" s="3" customFormat="1" ht="12.75"/>
    <row r="88" spans="1:3" s="3" customFormat="1" ht="12.75">
      <c r="A88" s="16">
        <v>2014</v>
      </c>
      <c r="B88" s="9" t="s">
        <v>145</v>
      </c>
      <c r="C88" s="43">
        <v>224000</v>
      </c>
    </row>
    <row r="89" spans="1:3" s="3" customFormat="1" ht="12.75">
      <c r="A89" s="16"/>
      <c r="B89" s="5" t="s">
        <v>147</v>
      </c>
      <c r="C89" s="43">
        <v>800000</v>
      </c>
    </row>
    <row r="90" spans="1:3" s="3" customFormat="1" ht="12.75">
      <c r="A90" s="16"/>
      <c r="B90" s="5">
        <v>41801</v>
      </c>
      <c r="C90" s="43">
        <v>32000</v>
      </c>
    </row>
    <row r="91" spans="1:3" s="3" customFormat="1" ht="12.75">
      <c r="A91" s="16"/>
      <c r="B91" s="5" t="s">
        <v>151</v>
      </c>
      <c r="C91" s="43">
        <v>352000</v>
      </c>
    </row>
    <row r="92" spans="1:3" s="3" customFormat="1" ht="12.75">
      <c r="A92" s="16"/>
      <c r="B92" s="5">
        <v>41811</v>
      </c>
      <c r="C92" s="43">
        <v>288000</v>
      </c>
    </row>
    <row r="93" spans="1:3" s="3" customFormat="1" ht="12.75">
      <c r="A93" s="16"/>
      <c r="B93" s="5">
        <v>41814</v>
      </c>
      <c r="C93" s="43">
        <v>813105</v>
      </c>
    </row>
    <row r="94" spans="1:3" s="3" customFormat="1" ht="12.75">
      <c r="A94" s="16"/>
      <c r="B94" s="9" t="s">
        <v>155</v>
      </c>
      <c r="C94" s="56">
        <v>1223000</v>
      </c>
    </row>
    <row r="95" spans="1:3" s="3" customFormat="1" ht="12.75">
      <c r="A95" s="16"/>
      <c r="B95" s="5">
        <v>41832</v>
      </c>
      <c r="C95" s="43">
        <v>331695</v>
      </c>
    </row>
    <row r="96" spans="1:3" s="3" customFormat="1" ht="12.75">
      <c r="A96" s="16"/>
      <c r="B96" s="5">
        <v>41833</v>
      </c>
      <c r="C96" s="43">
        <v>209655</v>
      </c>
    </row>
    <row r="97" spans="1:3" s="3" customFormat="1" ht="12.75">
      <c r="A97" s="16"/>
      <c r="B97" s="5" t="s">
        <v>157</v>
      </c>
      <c r="C97" s="43">
        <v>3888000</v>
      </c>
    </row>
    <row r="98" spans="1:3" s="3" customFormat="1" ht="12.75">
      <c r="A98" s="16"/>
      <c r="B98" s="9">
        <v>41873</v>
      </c>
      <c r="C98" s="56">
        <v>8327200</v>
      </c>
    </row>
    <row r="99" spans="1:3" s="3" customFormat="1" ht="12.75">
      <c r="A99" s="16"/>
      <c r="B99" s="9">
        <v>41874</v>
      </c>
      <c r="C99" s="56">
        <v>32000</v>
      </c>
    </row>
    <row r="100" spans="1:3" s="3" customFormat="1" ht="12.75">
      <c r="A100" s="16"/>
      <c r="B100" s="5">
        <v>41892</v>
      </c>
      <c r="C100" s="43">
        <v>113400</v>
      </c>
    </row>
    <row r="101" spans="1:3" s="3" customFormat="1" ht="12.75">
      <c r="A101" s="16"/>
      <c r="B101" s="5">
        <v>41915</v>
      </c>
      <c r="C101" s="43">
        <v>388800</v>
      </c>
    </row>
    <row r="102" spans="1:3" s="3" customFormat="1" ht="12.75">
      <c r="A102" s="16"/>
      <c r="B102" s="5">
        <v>41926</v>
      </c>
      <c r="C102" s="43">
        <v>64800</v>
      </c>
    </row>
    <row r="103" s="3" customFormat="1" ht="12.75"/>
    <row r="104" spans="1:3" s="3" customFormat="1" ht="12.75">
      <c r="A104" s="16">
        <v>2013</v>
      </c>
      <c r="B104" s="5" t="s">
        <v>133</v>
      </c>
      <c r="C104" s="43">
        <v>256000</v>
      </c>
    </row>
    <row r="105" spans="1:3" s="3" customFormat="1" ht="12.75">
      <c r="A105" s="16"/>
      <c r="B105" s="5" t="s">
        <v>134</v>
      </c>
      <c r="C105" s="43">
        <v>823000</v>
      </c>
    </row>
    <row r="106" spans="1:3" s="3" customFormat="1" ht="12.75">
      <c r="A106" s="16"/>
      <c r="B106" s="5">
        <v>41375</v>
      </c>
      <c r="C106" s="43">
        <v>96000</v>
      </c>
    </row>
    <row r="107" spans="1:3" s="3" customFormat="1" ht="12.75">
      <c r="A107" s="16"/>
      <c r="B107" s="15" t="s">
        <v>138</v>
      </c>
      <c r="C107" s="43">
        <v>38151000</v>
      </c>
    </row>
    <row r="108" spans="1:3" s="3" customFormat="1" ht="12.75">
      <c r="A108" s="16"/>
      <c r="B108" s="5">
        <v>41415</v>
      </c>
      <c r="C108" s="43">
        <v>32000</v>
      </c>
    </row>
    <row r="109" spans="1:3" s="3" customFormat="1" ht="12.75">
      <c r="A109" s="16"/>
      <c r="B109" s="5">
        <v>41416</v>
      </c>
      <c r="C109" s="43">
        <v>64000</v>
      </c>
    </row>
    <row r="110" spans="1:3" s="3" customFormat="1" ht="12.75">
      <c r="A110" s="16"/>
      <c r="B110" s="5">
        <v>41426</v>
      </c>
      <c r="C110" s="43">
        <v>32000</v>
      </c>
    </row>
    <row r="111" spans="1:3" s="3" customFormat="1" ht="12.75">
      <c r="A111" s="16"/>
      <c r="B111" s="5">
        <v>41536</v>
      </c>
      <c r="C111" s="43">
        <v>128000</v>
      </c>
    </row>
    <row r="112" spans="1:3" s="3" customFormat="1" ht="12.75">
      <c r="A112" s="16"/>
      <c r="B112" s="5">
        <v>41552</v>
      </c>
      <c r="C112" s="43">
        <v>96000</v>
      </c>
    </row>
    <row r="113" spans="1:3" s="3" customFormat="1" ht="12.75">
      <c r="A113" s="16"/>
      <c r="B113" s="5">
        <v>41578</v>
      </c>
      <c r="C113" s="43">
        <v>64000</v>
      </c>
    </row>
    <row r="114" spans="1:3" s="3" customFormat="1" ht="12.75">
      <c r="A114" s="16"/>
      <c r="B114" s="5" t="s">
        <v>144</v>
      </c>
      <c r="C114" s="43">
        <v>256000</v>
      </c>
    </row>
    <row r="115" spans="1:2" s="3" customFormat="1" ht="12.75">
      <c r="A115" s="2"/>
      <c r="B115" s="2"/>
    </row>
    <row r="116" spans="1:3" s="3" customFormat="1" ht="12.75">
      <c r="A116" s="16">
        <v>2012</v>
      </c>
      <c r="B116" s="15">
        <v>40931</v>
      </c>
      <c r="C116" s="43">
        <v>32000</v>
      </c>
    </row>
    <row r="117" spans="1:3" s="3" customFormat="1" ht="12.75">
      <c r="A117" s="16"/>
      <c r="B117" s="5">
        <v>41091</v>
      </c>
      <c r="C117" s="43">
        <v>64000</v>
      </c>
    </row>
    <row r="118" spans="1:3" s="3" customFormat="1" ht="12.75">
      <c r="A118" s="16"/>
      <c r="B118" s="5">
        <v>41109</v>
      </c>
      <c r="C118" s="43">
        <v>288000</v>
      </c>
    </row>
    <row r="119" spans="1:3" s="3" customFormat="1" ht="12.75">
      <c r="A119" s="16"/>
      <c r="B119" s="5" t="s">
        <v>131</v>
      </c>
      <c r="C119" s="43">
        <v>736000</v>
      </c>
    </row>
    <row r="120" spans="1:3" s="3" customFormat="1" ht="12.75">
      <c r="A120" s="16"/>
      <c r="B120" s="5">
        <v>41263</v>
      </c>
      <c r="C120" s="43">
        <v>32000</v>
      </c>
    </row>
    <row r="121" spans="1:2" s="3" customFormat="1" ht="12.75">
      <c r="A121" s="2"/>
      <c r="B121" s="2"/>
    </row>
    <row r="122" spans="1:3" s="3" customFormat="1" ht="12.75">
      <c r="A122" s="16">
        <v>2011</v>
      </c>
      <c r="B122" s="5" t="s">
        <v>110</v>
      </c>
      <c r="C122" s="43">
        <v>160000</v>
      </c>
    </row>
    <row r="123" spans="1:3" s="3" customFormat="1" ht="12.75">
      <c r="A123" s="16"/>
      <c r="B123" s="5">
        <v>40606</v>
      </c>
      <c r="C123" s="43">
        <v>64000</v>
      </c>
    </row>
    <row r="124" spans="1:3" s="3" customFormat="1" ht="12.75">
      <c r="A124" s="16"/>
      <c r="B124" s="5">
        <v>40652</v>
      </c>
      <c r="C124" s="43">
        <v>160000</v>
      </c>
    </row>
    <row r="125" spans="1:3" s="3" customFormat="1" ht="12.75">
      <c r="A125" s="16"/>
      <c r="B125" s="5">
        <v>40688</v>
      </c>
      <c r="C125" s="43">
        <f>256000+64000</f>
        <v>320000</v>
      </c>
    </row>
    <row r="126" spans="1:3" s="3" customFormat="1" ht="12.75">
      <c r="A126" s="16"/>
      <c r="B126" s="5">
        <v>40689</v>
      </c>
      <c r="C126" s="43">
        <v>1296000</v>
      </c>
    </row>
    <row r="127" spans="1:3" s="3" customFormat="1" ht="12.75">
      <c r="A127" s="16"/>
      <c r="B127" s="5">
        <v>40703</v>
      </c>
      <c r="C127" s="43">
        <v>480000</v>
      </c>
    </row>
    <row r="128" spans="1:3" s="3" customFormat="1" ht="12.75">
      <c r="A128" s="16"/>
      <c r="B128" s="5">
        <v>40747</v>
      </c>
      <c r="C128" s="43">
        <v>3321000</v>
      </c>
    </row>
    <row r="129" spans="1:2" s="3" customFormat="1" ht="12.75">
      <c r="A129" s="2"/>
      <c r="B129" s="2"/>
    </row>
    <row r="130" spans="1:3" s="3" customFormat="1" ht="12.75">
      <c r="A130" s="16">
        <v>2010</v>
      </c>
      <c r="B130" s="5">
        <v>40219</v>
      </c>
      <c r="C130" s="43">
        <v>27800</v>
      </c>
    </row>
    <row r="131" spans="1:3" s="3" customFormat="1" ht="12.75">
      <c r="A131" s="16"/>
      <c r="B131" s="5">
        <v>40311</v>
      </c>
      <c r="C131" s="43">
        <v>729000</v>
      </c>
    </row>
    <row r="132" spans="1:3" s="3" customFormat="1" ht="12.75">
      <c r="A132" s="16"/>
      <c r="B132" s="5">
        <v>40331</v>
      </c>
      <c r="C132" s="43">
        <v>2349000</v>
      </c>
    </row>
    <row r="133" spans="1:3" s="3" customFormat="1" ht="12.75">
      <c r="A133" s="16"/>
      <c r="B133" s="5">
        <v>40334</v>
      </c>
      <c r="C133" s="43">
        <v>486000</v>
      </c>
    </row>
    <row r="134" spans="1:3" s="3" customFormat="1" ht="12.75">
      <c r="A134" s="16"/>
      <c r="B134" s="5" t="s">
        <v>101</v>
      </c>
      <c r="C134" s="43">
        <v>3888000</v>
      </c>
    </row>
    <row r="135" spans="1:3" s="3" customFormat="1" ht="12.75">
      <c r="A135" s="16"/>
      <c r="B135" s="5">
        <v>40355</v>
      </c>
      <c r="C135" s="43">
        <v>243000</v>
      </c>
    </row>
    <row r="136" spans="1:3" s="3" customFormat="1" ht="12.75">
      <c r="A136" s="16"/>
      <c r="B136" s="9" t="s">
        <v>104</v>
      </c>
      <c r="C136" s="56">
        <v>40388000</v>
      </c>
    </row>
    <row r="137" spans="1:3" s="3" customFormat="1" ht="12.75">
      <c r="A137" s="16"/>
      <c r="B137" s="5">
        <v>40390</v>
      </c>
      <c r="C137" s="43">
        <v>81000</v>
      </c>
    </row>
    <row r="138" spans="1:3" s="3" customFormat="1" ht="12.75">
      <c r="A138" s="16"/>
      <c r="B138" s="5">
        <v>40393</v>
      </c>
      <c r="C138" s="43">
        <v>672000</v>
      </c>
    </row>
    <row r="139" spans="1:3" s="3" customFormat="1" ht="12.75">
      <c r="A139" s="16"/>
      <c r="B139" s="9" t="s">
        <v>106</v>
      </c>
      <c r="C139" s="56">
        <v>256000</v>
      </c>
    </row>
    <row r="140" spans="1:3" s="3" customFormat="1" ht="12.75">
      <c r="A140" s="16"/>
      <c r="B140" s="5" t="s">
        <v>107</v>
      </c>
      <c r="C140" s="43">
        <v>192000</v>
      </c>
    </row>
    <row r="141" spans="1:3" s="3" customFormat="1" ht="12.75">
      <c r="A141" s="16"/>
      <c r="B141" s="5">
        <v>40504</v>
      </c>
      <c r="C141" s="43">
        <v>96000</v>
      </c>
    </row>
    <row r="142" spans="1:3" s="3" customFormat="1" ht="12.75">
      <c r="A142" s="16"/>
      <c r="B142" s="5">
        <v>40543</v>
      </c>
      <c r="C142" s="43">
        <v>32000</v>
      </c>
    </row>
    <row r="143" spans="1:2" s="3" customFormat="1" ht="12.75">
      <c r="A143" s="2"/>
      <c r="B143" s="2"/>
    </row>
    <row r="144" spans="1:3" s="3" customFormat="1" ht="12.75">
      <c r="A144" s="16">
        <v>2009</v>
      </c>
      <c r="B144" s="9" t="s">
        <v>81</v>
      </c>
      <c r="C144" s="43">
        <v>1036885.08</v>
      </c>
    </row>
    <row r="145" spans="1:3" s="3" customFormat="1" ht="12.75">
      <c r="A145" s="16"/>
      <c r="B145" s="5" t="s">
        <v>85</v>
      </c>
      <c r="C145" s="43">
        <v>3287684</v>
      </c>
    </row>
    <row r="146" spans="1:3" s="3" customFormat="1" ht="12.75">
      <c r="A146" s="16"/>
      <c r="B146" s="5">
        <v>39933</v>
      </c>
      <c r="C146" s="43">
        <v>25290</v>
      </c>
    </row>
    <row r="147" spans="1:3" s="3" customFormat="1" ht="12.75">
      <c r="A147" s="16"/>
      <c r="B147" s="5">
        <v>39959</v>
      </c>
      <c r="C147" s="43">
        <v>252899</v>
      </c>
    </row>
    <row r="148" spans="1:3" s="3" customFormat="1" ht="12.75">
      <c r="A148" s="16"/>
      <c r="B148" s="5">
        <v>39961</v>
      </c>
      <c r="C148" s="43">
        <v>75870</v>
      </c>
    </row>
    <row r="149" spans="1:3" s="3" customFormat="1" ht="12.75">
      <c r="A149" s="16"/>
      <c r="B149" s="9" t="s">
        <v>90</v>
      </c>
      <c r="C149" s="43">
        <v>1593262</v>
      </c>
    </row>
    <row r="150" spans="1:3" s="3" customFormat="1" ht="12.75">
      <c r="A150" s="16"/>
      <c r="B150" s="9">
        <v>40042</v>
      </c>
      <c r="C150" s="43">
        <v>160000</v>
      </c>
    </row>
    <row r="151" spans="1:3" s="3" customFormat="1" ht="12.75">
      <c r="A151" s="16"/>
      <c r="B151" s="9">
        <v>40052</v>
      </c>
      <c r="C151" s="43">
        <v>64000</v>
      </c>
    </row>
    <row r="152" spans="1:3" s="3" customFormat="1" ht="12.75">
      <c r="A152" s="16"/>
      <c r="B152" s="5">
        <v>40109</v>
      </c>
      <c r="C152" s="43">
        <v>576000</v>
      </c>
    </row>
    <row r="153" spans="1:3" s="3" customFormat="1" ht="12.75">
      <c r="A153" s="16"/>
      <c r="B153" s="5">
        <v>40116</v>
      </c>
      <c r="C153" s="43">
        <v>2106000</v>
      </c>
    </row>
    <row r="154" spans="1:3" s="3" customFormat="1" ht="12.75">
      <c r="A154" s="16"/>
      <c r="B154" s="5">
        <v>40172</v>
      </c>
      <c r="C154" s="43">
        <v>648000</v>
      </c>
    </row>
    <row r="155" spans="1:2" s="3" customFormat="1" ht="14.25">
      <c r="A155" s="65"/>
      <c r="B155" s="2"/>
    </row>
    <row r="156" spans="1:3" s="3" customFormat="1" ht="12.75">
      <c r="A156" s="16">
        <v>2008</v>
      </c>
      <c r="B156" s="9">
        <v>39455</v>
      </c>
      <c r="C156" s="43">
        <v>227608.92</v>
      </c>
    </row>
    <row r="157" spans="1:3" s="3" customFormat="1" ht="12.75">
      <c r="A157" s="16"/>
      <c r="B157" s="5">
        <v>39495</v>
      </c>
      <c r="C157" s="43">
        <v>126449.4</v>
      </c>
    </row>
    <row r="158" spans="1:3" s="3" customFormat="1" ht="12.75">
      <c r="A158" s="16"/>
      <c r="B158" s="9">
        <v>39602</v>
      </c>
      <c r="C158" s="43">
        <v>25289.88</v>
      </c>
    </row>
    <row r="159" spans="1:3" s="3" customFormat="1" ht="12.75">
      <c r="A159" s="16"/>
      <c r="B159" s="9">
        <v>39695</v>
      </c>
      <c r="C159" s="43">
        <v>177029.16</v>
      </c>
    </row>
    <row r="160" spans="1:3" s="3" customFormat="1" ht="12.75">
      <c r="A160" s="16"/>
      <c r="B160" s="9" t="s">
        <v>76</v>
      </c>
      <c r="C160" s="43">
        <v>5412034.32</v>
      </c>
    </row>
    <row r="161" spans="1:3" s="3" customFormat="1" ht="12.75">
      <c r="A161" s="16"/>
      <c r="B161" s="5" t="s">
        <v>79</v>
      </c>
      <c r="C161" s="43">
        <v>3034785.6</v>
      </c>
    </row>
    <row r="162" spans="1:2" s="3" customFormat="1" ht="14.25">
      <c r="A162" s="65"/>
      <c r="B162" s="2"/>
    </row>
    <row r="163" spans="1:3" s="3" customFormat="1" ht="12.75">
      <c r="A163" s="16">
        <v>2007</v>
      </c>
      <c r="B163" s="9">
        <v>39086</v>
      </c>
      <c r="C163" s="43">
        <v>25289.88</v>
      </c>
    </row>
    <row r="164" spans="1:3" s="3" customFormat="1" ht="12.75">
      <c r="A164" s="16"/>
      <c r="B164" s="9">
        <v>39142</v>
      </c>
      <c r="C164" s="43">
        <v>227608.92</v>
      </c>
    </row>
    <row r="165" spans="1:3" s="3" customFormat="1" ht="12.75">
      <c r="A165" s="16"/>
      <c r="B165" s="9">
        <v>39246</v>
      </c>
      <c r="C165" s="43">
        <v>24000</v>
      </c>
    </row>
    <row r="166" spans="1:3" s="3" customFormat="1" ht="12.75">
      <c r="A166" s="16"/>
      <c r="B166" s="9" t="s">
        <v>197</v>
      </c>
      <c r="C166" s="43">
        <v>480507.72</v>
      </c>
    </row>
    <row r="167" spans="1:3" s="3" customFormat="1" ht="12.75">
      <c r="A167" s="16"/>
      <c r="B167" s="9">
        <v>39289</v>
      </c>
      <c r="C167" s="43">
        <v>75870</v>
      </c>
    </row>
    <row r="168" spans="1:3" s="3" customFormat="1" ht="12.75">
      <c r="A168" s="16"/>
      <c r="B168" s="9">
        <v>39299</v>
      </c>
      <c r="C168" s="43">
        <v>25289.88</v>
      </c>
    </row>
    <row r="169" spans="1:3" s="3" customFormat="1" ht="12.75">
      <c r="A169" s="16"/>
      <c r="B169" s="9">
        <v>39302</v>
      </c>
      <c r="C169" s="43">
        <v>25289.88</v>
      </c>
    </row>
    <row r="170" spans="1:2" s="3" customFormat="1" ht="12.75">
      <c r="A170" s="2"/>
      <c r="B170" s="2"/>
    </row>
    <row r="171" spans="1:3" s="3" customFormat="1" ht="12.75">
      <c r="A171" s="16">
        <v>2006</v>
      </c>
      <c r="B171" s="9">
        <v>38730</v>
      </c>
      <c r="C171" s="43">
        <v>25289.88</v>
      </c>
    </row>
    <row r="172" spans="1:3" s="3" customFormat="1" ht="12.75">
      <c r="A172" s="16"/>
      <c r="B172" s="9">
        <v>38746</v>
      </c>
      <c r="C172" s="43">
        <v>75869.64</v>
      </c>
    </row>
    <row r="173" spans="1:4" s="3" customFormat="1" ht="12.75">
      <c r="A173" s="16"/>
      <c r="B173" s="9">
        <v>38764</v>
      </c>
      <c r="C173" s="43">
        <v>328768.44</v>
      </c>
      <c r="D173" s="70"/>
    </row>
    <row r="174" spans="1:5" s="3" customFormat="1" ht="12.75">
      <c r="A174" s="16"/>
      <c r="B174" s="9">
        <v>38785</v>
      </c>
      <c r="C174" s="43">
        <v>50579.76</v>
      </c>
      <c r="D174" s="70"/>
      <c r="E174" s="56"/>
    </row>
    <row r="175" spans="1:3" s="3" customFormat="1" ht="12.75">
      <c r="A175" s="16"/>
      <c r="B175" s="9">
        <v>38789</v>
      </c>
      <c r="C175" s="43">
        <v>885145.8</v>
      </c>
    </row>
    <row r="176" spans="1:3" s="3" customFormat="1" ht="12.75">
      <c r="A176" s="16"/>
      <c r="B176" s="9" t="s">
        <v>42</v>
      </c>
      <c r="C176" s="43">
        <v>1087464.84</v>
      </c>
    </row>
    <row r="177" spans="1:3" s="3" customFormat="1" ht="12.75">
      <c r="A177" s="16"/>
      <c r="B177" s="9" t="s">
        <v>40</v>
      </c>
      <c r="C177" s="43">
        <v>328768.44</v>
      </c>
    </row>
    <row r="178" spans="1:3" s="3" customFormat="1" ht="12.75">
      <c r="A178" s="16"/>
      <c r="B178" s="9" t="s">
        <v>43</v>
      </c>
      <c r="C178" s="43">
        <v>202319.04</v>
      </c>
    </row>
    <row r="179" spans="1:3" s="3" customFormat="1" ht="12.75">
      <c r="A179" s="16"/>
      <c r="B179" s="9" t="s">
        <v>44</v>
      </c>
      <c r="C179" s="43">
        <v>632247</v>
      </c>
    </row>
    <row r="180" spans="1:3" s="3" customFormat="1" ht="12.75">
      <c r="A180" s="16"/>
      <c r="B180" s="9">
        <v>38854</v>
      </c>
      <c r="C180" s="43">
        <v>429927.96</v>
      </c>
    </row>
    <row r="181" spans="1:3" s="3" customFormat="1" ht="12.75">
      <c r="A181" s="16"/>
      <c r="B181" s="9">
        <v>38861</v>
      </c>
      <c r="C181" s="43">
        <v>25289.88</v>
      </c>
    </row>
    <row r="182" spans="1:3" s="3" customFormat="1" ht="12.75">
      <c r="A182" s="16"/>
      <c r="B182" s="9">
        <v>38867</v>
      </c>
      <c r="C182" s="43">
        <v>101159.52</v>
      </c>
    </row>
    <row r="183" spans="1:3" s="3" customFormat="1" ht="12.75">
      <c r="A183" s="16"/>
      <c r="B183" s="9">
        <v>38873</v>
      </c>
      <c r="C183" s="43">
        <v>50579.76</v>
      </c>
    </row>
    <row r="184" spans="1:3" s="3" customFormat="1" ht="12.75">
      <c r="A184" s="16"/>
      <c r="B184" s="9">
        <v>38878</v>
      </c>
      <c r="C184" s="43">
        <v>682826.76</v>
      </c>
    </row>
    <row r="185" spans="1:3" s="3" customFormat="1" ht="12.75">
      <c r="A185" s="16"/>
      <c r="B185" s="9">
        <v>38894</v>
      </c>
      <c r="C185" s="43">
        <v>202319.04</v>
      </c>
    </row>
    <row r="186" spans="1:3" s="3" customFormat="1" ht="12.75">
      <c r="A186" s="16"/>
      <c r="B186" s="9">
        <v>38901</v>
      </c>
      <c r="C186" s="43">
        <v>50579.76</v>
      </c>
    </row>
    <row r="187" spans="1:3" s="3" customFormat="1" ht="12.75">
      <c r="A187" s="16"/>
      <c r="B187" s="9">
        <v>38957</v>
      </c>
      <c r="C187" s="43">
        <v>25289.88</v>
      </c>
    </row>
    <row r="188" spans="1:3" s="3" customFormat="1" ht="12.75">
      <c r="A188" s="16"/>
      <c r="B188" s="9">
        <v>38971</v>
      </c>
      <c r="C188" s="43">
        <v>126449.4</v>
      </c>
    </row>
    <row r="189" spans="1:3" s="3" customFormat="1" ht="12.75">
      <c r="A189" s="16"/>
      <c r="B189" s="9">
        <v>38992</v>
      </c>
      <c r="C189" s="43">
        <v>203418.6</v>
      </c>
    </row>
    <row r="190" spans="1:3" s="3" customFormat="1" ht="12.75">
      <c r="A190" s="16"/>
      <c r="B190" s="9">
        <v>38993</v>
      </c>
      <c r="C190" s="43">
        <v>1466813.04</v>
      </c>
    </row>
    <row r="191" spans="1:3" s="3" customFormat="1" ht="12.75">
      <c r="A191" s="16"/>
      <c r="B191" s="9">
        <v>38994</v>
      </c>
      <c r="C191" s="43">
        <v>75869.64</v>
      </c>
    </row>
    <row r="192" spans="1:3" s="3" customFormat="1" ht="12.75">
      <c r="A192" s="16"/>
      <c r="B192" s="9" t="s">
        <v>32</v>
      </c>
      <c r="C192" s="43">
        <v>25289.88</v>
      </c>
    </row>
    <row r="193" spans="1:3" s="3" customFormat="1" ht="12.75">
      <c r="A193" s="16"/>
      <c r="B193" s="9" t="s">
        <v>17</v>
      </c>
      <c r="C193" s="43">
        <v>1112754.72</v>
      </c>
    </row>
    <row r="194" spans="1:3" s="3" customFormat="1" ht="12.75">
      <c r="A194" s="16"/>
      <c r="B194" s="9" t="s">
        <v>84</v>
      </c>
      <c r="C194" s="43">
        <v>809276.16</v>
      </c>
    </row>
    <row r="195" spans="1:2" s="3" customFormat="1" ht="12.75">
      <c r="A195" s="2"/>
      <c r="B195" s="2"/>
    </row>
    <row r="196" spans="1:3" s="3" customFormat="1" ht="12.75">
      <c r="A196" s="16">
        <v>2005</v>
      </c>
      <c r="B196" s="5">
        <v>38353</v>
      </c>
      <c r="C196" s="45">
        <v>126449.4</v>
      </c>
    </row>
    <row r="197" spans="1:3" s="3" customFormat="1" ht="12.75">
      <c r="A197" s="16"/>
      <c r="B197" s="5">
        <v>38355</v>
      </c>
      <c r="C197" s="45">
        <v>126449.4</v>
      </c>
    </row>
    <row r="198" spans="1:3" s="3" customFormat="1" ht="12.75">
      <c r="A198" s="16"/>
      <c r="B198" s="5" t="s">
        <v>37</v>
      </c>
      <c r="C198" s="45">
        <v>2301379.08</v>
      </c>
    </row>
    <row r="199" spans="1:3" s="3" customFormat="1" ht="12.75">
      <c r="A199" s="16"/>
      <c r="B199" s="5">
        <v>38441</v>
      </c>
      <c r="C199" s="45">
        <v>82467</v>
      </c>
    </row>
    <row r="200" spans="1:3" s="3" customFormat="1" ht="12.75">
      <c r="A200" s="16"/>
      <c r="B200" s="5">
        <v>38454</v>
      </c>
      <c r="C200" s="44">
        <v>75869.64</v>
      </c>
    </row>
    <row r="201" spans="1:3" s="3" customFormat="1" ht="12.75">
      <c r="A201" s="16"/>
      <c r="B201" s="5">
        <v>38491</v>
      </c>
      <c r="C201" s="45">
        <v>227608.92</v>
      </c>
    </row>
    <row r="202" spans="1:3" s="3" customFormat="1" ht="12.75">
      <c r="A202" s="16"/>
      <c r="B202" s="5">
        <v>38559</v>
      </c>
      <c r="C202" s="45">
        <v>278188.68</v>
      </c>
    </row>
    <row r="203" spans="1:3" s="3" customFormat="1" ht="12.75">
      <c r="A203" s="16"/>
      <c r="B203" s="5">
        <v>38582</v>
      </c>
      <c r="C203" s="45">
        <v>25289.88</v>
      </c>
    </row>
    <row r="204" spans="1:3" s="3" customFormat="1" ht="12.75">
      <c r="A204" s="16"/>
      <c r="B204" s="5">
        <v>38584</v>
      </c>
      <c r="C204" s="45">
        <v>480507.72</v>
      </c>
    </row>
    <row r="205" spans="1:3" s="3" customFormat="1" ht="12.75">
      <c r="A205" s="16"/>
      <c r="B205" s="5">
        <v>38627</v>
      </c>
      <c r="C205" s="45">
        <v>202319.04</v>
      </c>
    </row>
    <row r="206" spans="1:3" s="3" customFormat="1" ht="12.75">
      <c r="A206" s="16"/>
      <c r="B206" s="5">
        <v>38684</v>
      </c>
      <c r="C206" s="45">
        <v>50579.76</v>
      </c>
    </row>
    <row r="207" spans="1:2" s="3" customFormat="1" ht="12.75">
      <c r="A207" s="75"/>
      <c r="B207" s="75"/>
    </row>
    <row r="208" spans="1:3" s="3" customFormat="1" ht="12.75">
      <c r="A208" s="16">
        <v>2004</v>
      </c>
      <c r="B208" s="5">
        <v>38051</v>
      </c>
      <c r="C208" s="43">
        <v>48380.64</v>
      </c>
    </row>
    <row r="209" spans="1:3" s="3" customFormat="1" ht="12.75">
      <c r="A209" s="16"/>
      <c r="B209" s="5">
        <v>38223</v>
      </c>
      <c r="C209" s="43">
        <v>39584.16</v>
      </c>
    </row>
    <row r="210" spans="1:3" s="3" customFormat="1" ht="12.75">
      <c r="A210" s="16"/>
      <c r="B210" s="5">
        <v>38227</v>
      </c>
      <c r="C210" s="43">
        <v>354058.32</v>
      </c>
    </row>
    <row r="211" spans="1:3" s="3" customFormat="1" ht="12.75">
      <c r="A211" s="16"/>
      <c r="B211" s="5">
        <v>38283</v>
      </c>
      <c r="C211" s="43">
        <v>50579.76</v>
      </c>
    </row>
    <row r="212" spans="1:3" s="3" customFormat="1" ht="12.75">
      <c r="A212" s="16"/>
      <c r="B212" s="5">
        <v>38292</v>
      </c>
      <c r="C212" s="43">
        <v>303478.56</v>
      </c>
    </row>
    <row r="213" spans="1:3" s="3" customFormat="1" ht="12.75">
      <c r="A213" s="16"/>
      <c r="B213" s="5">
        <v>38318</v>
      </c>
      <c r="C213" s="43">
        <v>227608.92</v>
      </c>
    </row>
    <row r="214" spans="1:3" s="3" customFormat="1" ht="12.75">
      <c r="A214" s="16"/>
      <c r="B214" s="5">
        <v>38321</v>
      </c>
      <c r="C214" s="43">
        <v>101159.52</v>
      </c>
    </row>
    <row r="215" spans="1:3" s="3" customFormat="1" ht="12.75">
      <c r="A215" s="16"/>
      <c r="B215" s="5">
        <v>38328</v>
      </c>
      <c r="C215" s="43">
        <v>556377.36</v>
      </c>
    </row>
    <row r="216" spans="1:5" s="3" customFormat="1" ht="12.75">
      <c r="A216" s="16"/>
      <c r="B216" s="5">
        <v>42900</v>
      </c>
      <c r="C216" s="43">
        <v>243000</v>
      </c>
      <c r="D216" s="2"/>
      <c r="E216" s="2"/>
    </row>
    <row r="217" spans="1:5" s="3" customFormat="1" ht="12.75">
      <c r="A217" s="16"/>
      <c r="B217" s="5">
        <v>42928</v>
      </c>
      <c r="C217" s="43">
        <v>243000</v>
      </c>
      <c r="D217" s="2"/>
      <c r="E217" s="2"/>
    </row>
    <row r="218" spans="1:5" s="3" customFormat="1" ht="12.75">
      <c r="A218" s="16"/>
      <c r="B218" s="5">
        <v>42936</v>
      </c>
      <c r="C218" s="43">
        <v>162000</v>
      </c>
      <c r="D218" s="2"/>
      <c r="E218" s="2"/>
    </row>
    <row r="219" spans="1:5" s="3" customFormat="1" ht="12.75">
      <c r="A219" s="16"/>
      <c r="B219" s="32">
        <v>43019</v>
      </c>
      <c r="C219" s="77">
        <v>32000</v>
      </c>
      <c r="D219" s="2"/>
      <c r="E219" s="2"/>
    </row>
    <row r="220" spans="1:5" s="3" customFormat="1" ht="12.75">
      <c r="A220" s="16"/>
      <c r="B220" s="15" t="s">
        <v>202</v>
      </c>
      <c r="C220" s="43">
        <v>14337000</v>
      </c>
      <c r="D220" s="2"/>
      <c r="E220" s="2"/>
    </row>
    <row r="221" spans="1:5" s="3" customFormat="1" ht="12.75">
      <c r="A221" s="16"/>
      <c r="B221" s="5">
        <v>43032</v>
      </c>
      <c r="C221" s="43">
        <v>96000</v>
      </c>
      <c r="D221" s="2"/>
      <c r="E221" s="2"/>
    </row>
    <row r="222" spans="1:5" s="3" customFormat="1" ht="12.75">
      <c r="A222" s="16"/>
      <c r="B222" s="5"/>
      <c r="C222" s="43"/>
      <c r="D222" s="2"/>
      <c r="E222" s="2"/>
    </row>
    <row r="223" spans="1:5" s="3" customFormat="1" ht="12.75">
      <c r="A223" s="16"/>
      <c r="B223" s="5"/>
      <c r="C223" s="43"/>
      <c r="D223" s="2"/>
      <c r="E223" s="2"/>
    </row>
    <row r="224" spans="1:5" s="3" customFormat="1" ht="12.75">
      <c r="A224" s="16"/>
      <c r="B224" s="5"/>
      <c r="C224" s="43"/>
      <c r="D224" s="2"/>
      <c r="E224" s="2"/>
    </row>
    <row r="225" spans="1:5" s="3" customFormat="1" ht="12.75">
      <c r="A225" s="16"/>
      <c r="B225" s="5"/>
      <c r="C225" s="43"/>
      <c r="D225" s="2"/>
      <c r="E225" s="2"/>
    </row>
    <row r="226" spans="1:5" s="3" customFormat="1" ht="12.75">
      <c r="A226" s="16"/>
      <c r="B226" s="5"/>
      <c r="C226" s="2"/>
      <c r="D226" s="2"/>
      <c r="E226" s="2"/>
    </row>
    <row r="227" spans="1:5" s="3" customFormat="1" ht="12.75">
      <c r="A227" s="16"/>
      <c r="B227" s="5"/>
      <c r="C227" s="2"/>
      <c r="D227" s="2"/>
      <c r="E227" s="2"/>
    </row>
    <row r="228" spans="1:5" s="3" customFormat="1" ht="12.75">
      <c r="A228" s="16"/>
      <c r="B228" s="5"/>
      <c r="C228" s="2"/>
      <c r="D228" s="2"/>
      <c r="E228" s="2"/>
    </row>
    <row r="229" spans="1:5" s="3" customFormat="1" ht="12.75">
      <c r="A229" s="16"/>
      <c r="B229" s="5"/>
      <c r="C229" s="2"/>
      <c r="D229" s="2"/>
      <c r="E229" s="2"/>
    </row>
    <row r="230" spans="1:5" s="3" customFormat="1" ht="12.75">
      <c r="A230" s="16"/>
      <c r="B230" s="5"/>
      <c r="C230" s="2"/>
      <c r="D230" s="2"/>
      <c r="E230" s="2"/>
    </row>
    <row r="231" spans="1:5" s="3" customFormat="1" ht="12.75">
      <c r="A231" s="16"/>
      <c r="B231" s="5"/>
      <c r="C231" s="2"/>
      <c r="D231" s="2"/>
      <c r="E231" s="2"/>
    </row>
    <row r="232" spans="1:5" s="3" customFormat="1" ht="12.75">
      <c r="A232" s="16"/>
      <c r="B232" s="5"/>
      <c r="C232" s="2"/>
      <c r="D232" s="2"/>
      <c r="E232" s="2"/>
    </row>
    <row r="233" spans="1:5" s="3" customFormat="1" ht="12.75">
      <c r="A233" s="16"/>
      <c r="B233" s="5"/>
      <c r="C233" s="2"/>
      <c r="D233" s="2"/>
      <c r="E233" s="2"/>
    </row>
    <row r="234" spans="1:5" s="3" customFormat="1" ht="12.75">
      <c r="A234" s="16"/>
      <c r="B234" s="5"/>
      <c r="C234" s="2"/>
      <c r="D234" s="2"/>
      <c r="E234" s="2"/>
    </row>
    <row r="235" spans="1:5" s="3" customFormat="1" ht="12.75">
      <c r="A235" s="16"/>
      <c r="B235" s="5"/>
      <c r="C235" s="2"/>
      <c r="D235" s="2"/>
      <c r="E235" s="2"/>
    </row>
    <row r="236" spans="1:5" s="3" customFormat="1" ht="12.75">
      <c r="A236" s="16"/>
      <c r="B236" s="5"/>
      <c r="C236" s="2"/>
      <c r="D236" s="2"/>
      <c r="E236" s="2"/>
    </row>
    <row r="237" spans="1:5" s="3" customFormat="1" ht="12.75">
      <c r="A237" s="16"/>
      <c r="B237" s="5"/>
      <c r="C237" s="2"/>
      <c r="D237" s="2"/>
      <c r="E237" s="2"/>
    </row>
    <row r="238" spans="1:5" s="3" customFormat="1" ht="12.75">
      <c r="A238" s="16"/>
      <c r="B238" s="5"/>
      <c r="C238" s="2"/>
      <c r="D238" s="2"/>
      <c r="E238" s="2"/>
    </row>
    <row r="239" spans="1:5" s="3" customFormat="1" ht="12.75">
      <c r="A239" s="16"/>
      <c r="B239" s="5"/>
      <c r="C239" s="2"/>
      <c r="D239" s="2"/>
      <c r="E239" s="2"/>
    </row>
    <row r="240" spans="1:5" s="3" customFormat="1" ht="12.75">
      <c r="A240" s="16"/>
      <c r="B240" s="5"/>
      <c r="C240" s="2"/>
      <c r="D240" s="2"/>
      <c r="E240" s="2"/>
    </row>
    <row r="241" spans="1:5" s="3" customFormat="1" ht="12.75">
      <c r="A241" s="16"/>
      <c r="B241" s="5"/>
      <c r="C241" s="2"/>
      <c r="D241" s="2"/>
      <c r="E241" s="2"/>
    </row>
    <row r="242" spans="1:5" s="3" customFormat="1" ht="12.75">
      <c r="A242" s="16"/>
      <c r="B242" s="5"/>
      <c r="C242" s="2"/>
      <c r="D242" s="2"/>
      <c r="E242" s="2"/>
    </row>
    <row r="243" spans="1:5" s="3" customFormat="1" ht="12.75">
      <c r="A243" s="16"/>
      <c r="B243" s="5"/>
      <c r="C243" s="2"/>
      <c r="D243" s="2"/>
      <c r="E243" s="2"/>
    </row>
    <row r="244" spans="1:5" s="3" customFormat="1" ht="12.75">
      <c r="A244" s="16"/>
      <c r="B244" s="5"/>
      <c r="C244" s="2"/>
      <c r="D244" s="2"/>
      <c r="E244" s="2"/>
    </row>
    <row r="245" spans="1:5" s="3" customFormat="1" ht="12.75">
      <c r="A245" s="16"/>
      <c r="B245" s="5"/>
      <c r="C245" s="2"/>
      <c r="D245" s="2"/>
      <c r="E245" s="2"/>
    </row>
    <row r="246" spans="1:5" s="3" customFormat="1" ht="12.75">
      <c r="A246" s="16"/>
      <c r="B246" s="5"/>
      <c r="C246" s="2"/>
      <c r="D246" s="2"/>
      <c r="E246" s="2"/>
    </row>
    <row r="247" spans="1:5" s="3" customFormat="1" ht="12.75">
      <c r="A247" s="16"/>
      <c r="B247" s="5"/>
      <c r="C247" s="2"/>
      <c r="D247" s="2"/>
      <c r="E247" s="2"/>
    </row>
    <row r="248" spans="1:5" s="3" customFormat="1" ht="12.75">
      <c r="A248" s="16"/>
      <c r="B248" s="5"/>
      <c r="C248" s="2"/>
      <c r="D248" s="2"/>
      <c r="E248" s="2"/>
    </row>
    <row r="249" spans="1:6" ht="12.75">
      <c r="A249" s="16"/>
      <c r="B249" s="5"/>
      <c r="C249" s="2"/>
      <c r="D249" s="2"/>
      <c r="E249" s="2"/>
      <c r="F249" s="3"/>
    </row>
    <row r="250" spans="1:6" ht="12.75">
      <c r="A250" s="16"/>
      <c r="B250" s="5"/>
      <c r="C250" s="2"/>
      <c r="D250" s="2"/>
      <c r="E250" s="2"/>
      <c r="F250" s="3"/>
    </row>
    <row r="251" spans="1:6" ht="12.75">
      <c r="A251" s="16"/>
      <c r="B251" s="5"/>
      <c r="C251" s="2"/>
      <c r="D251" s="2"/>
      <c r="E251" s="2"/>
      <c r="F251" s="3"/>
    </row>
    <row r="252" spans="1:6" ht="12.75">
      <c r="A252" s="16"/>
      <c r="B252" s="5"/>
      <c r="C252" s="2"/>
      <c r="D252" s="2"/>
      <c r="E252" s="2"/>
      <c r="F252" s="3"/>
    </row>
    <row r="253" spans="1:6" ht="12.75">
      <c r="A253" s="16"/>
      <c r="B253" s="5"/>
      <c r="C253" s="2"/>
      <c r="D253" s="2"/>
      <c r="E253" s="2"/>
      <c r="F253" s="3"/>
    </row>
    <row r="254" spans="1:6" ht="12.75">
      <c r="A254" s="16"/>
      <c r="B254" s="5"/>
      <c r="C254" s="2"/>
      <c r="D254" s="2"/>
      <c r="E254" s="2"/>
      <c r="F254" s="3"/>
    </row>
    <row r="255" spans="1:6" ht="12.75">
      <c r="A255" s="16"/>
      <c r="B255" s="5"/>
      <c r="C255" s="2"/>
      <c r="D255" s="2"/>
      <c r="E255" s="2"/>
      <c r="F255" s="3"/>
    </row>
    <row r="256" spans="1:5" ht="12.75">
      <c r="A256" s="16"/>
      <c r="B256" s="5"/>
      <c r="C256" s="2"/>
      <c r="D256" s="2"/>
      <c r="E256" s="2"/>
    </row>
    <row r="257" spans="1:5" ht="12.75">
      <c r="A257" s="16"/>
      <c r="B257" s="5"/>
      <c r="C257" s="2"/>
      <c r="D257" s="2"/>
      <c r="E257" s="2"/>
    </row>
    <row r="258" spans="1:5" ht="12.75">
      <c r="A258" s="16"/>
      <c r="B258" s="5"/>
      <c r="C258" s="2"/>
      <c r="D258" s="2"/>
      <c r="E258" s="2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</sheetData>
  <sheetProtection/>
  <mergeCells count="1">
    <mergeCell ref="D1:E4"/>
  </mergeCells>
  <printOptions/>
  <pageMargins left="0.75" right="0.75" top="1" bottom="1" header="0.5" footer="0.5"/>
  <pageSetup horizontalDpi="600" verticalDpi="600" orientation="portrait" scale="79" r:id="rId1"/>
  <headerFooter alignWithMargins="0">
    <oddHeader>&amp;C&amp;"Arial,Bold"Pump Station Diversions
Westchester Pump Station</oddHeader>
    <oddFooter>&amp;CPage &amp;P of &amp;N</oddFooter>
  </headerFooter>
  <rowBreaks count="2" manualBreakCount="2">
    <brk id="143" max="5" man="1"/>
    <brk id="1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5"/>
  <sheetViews>
    <sheetView view="pageBreakPreview" zoomScaleSheetLayoutView="100" workbookViewId="0" topLeftCell="A1">
      <selection activeCell="B10" sqref="A10:B10"/>
    </sheetView>
  </sheetViews>
  <sheetFormatPr defaultColWidth="9.140625" defaultRowHeight="12.75"/>
  <cols>
    <col min="1" max="1" width="7.7109375" style="6" bestFit="1" customWidth="1"/>
    <col min="2" max="2" width="12.28125" style="29" bestFit="1" customWidth="1"/>
    <col min="3" max="3" width="16.8515625" style="17" bestFit="1" customWidth="1"/>
    <col min="4" max="4" width="29.7109375" style="17" customWidth="1"/>
    <col min="5" max="5" width="17.7109375" style="1" customWidth="1"/>
    <col min="6" max="8" width="16.8515625" style="1" customWidth="1"/>
    <col min="9" max="16384" width="9.140625" style="1" customWidth="1"/>
  </cols>
  <sheetData>
    <row r="1" spans="1:8" ht="12.75" customHeight="1">
      <c r="A1" s="5"/>
      <c r="B1" s="14"/>
      <c r="C1" s="24" t="s">
        <v>12</v>
      </c>
      <c r="D1" s="94" t="s">
        <v>48</v>
      </c>
      <c r="E1" s="95"/>
      <c r="F1" s="37"/>
      <c r="G1" s="12"/>
      <c r="H1" s="12"/>
    </row>
    <row r="2" spans="1:8" ht="12.75" customHeight="1">
      <c r="A2" s="5"/>
      <c r="B2" s="14"/>
      <c r="D2" s="96"/>
      <c r="E2" s="97"/>
      <c r="F2" s="37"/>
      <c r="G2" s="12"/>
      <c r="H2" s="12"/>
    </row>
    <row r="3" spans="1:8" ht="12.75" customHeight="1">
      <c r="A3" s="5"/>
      <c r="B3" s="14"/>
      <c r="C3" s="12"/>
      <c r="D3" s="96"/>
      <c r="E3" s="97"/>
      <c r="F3" s="37"/>
      <c r="G3" s="12"/>
      <c r="H3" s="12"/>
    </row>
    <row r="4" spans="1:8" ht="12.75" customHeight="1" thickBot="1">
      <c r="A4" s="5"/>
      <c r="B4" s="14"/>
      <c r="C4" s="12"/>
      <c r="D4" s="98"/>
      <c r="E4" s="99"/>
      <c r="F4" s="37"/>
      <c r="G4" s="12"/>
      <c r="H4" s="12"/>
    </row>
    <row r="5" spans="1:8" ht="12.75">
      <c r="A5" s="5"/>
      <c r="B5" s="14"/>
      <c r="C5" s="11"/>
      <c r="D5" s="11"/>
      <c r="E5" s="12"/>
      <c r="F5" s="12"/>
      <c r="G5" s="12"/>
      <c r="H5" s="12"/>
    </row>
    <row r="6" spans="1:8" ht="12.75">
      <c r="A6" s="5"/>
      <c r="B6" s="14"/>
      <c r="C6" s="35" t="s">
        <v>11</v>
      </c>
      <c r="D6" s="34">
        <f>'North Branch PS'!D6</f>
        <v>43963</v>
      </c>
      <c r="E6" s="12"/>
      <c r="F6" s="12"/>
      <c r="G6" s="12"/>
      <c r="H6" s="12"/>
    </row>
    <row r="8" spans="1:8" ht="12.75">
      <c r="A8" s="7" t="s">
        <v>16</v>
      </c>
      <c r="B8" s="7" t="s">
        <v>0</v>
      </c>
      <c r="C8" s="25" t="s">
        <v>1</v>
      </c>
      <c r="D8" s="25"/>
      <c r="E8" s="38"/>
      <c r="F8" s="39"/>
      <c r="G8" s="19"/>
      <c r="H8" s="19"/>
    </row>
    <row r="9" spans="1:8" ht="12.75">
      <c r="A9" s="7"/>
      <c r="B9" s="7"/>
      <c r="C9" s="25"/>
      <c r="D9" s="25"/>
      <c r="E9" s="24"/>
      <c r="F9" s="37"/>
      <c r="G9" s="37"/>
      <c r="H9" s="37"/>
    </row>
    <row r="10" spans="1:8" ht="12.75">
      <c r="A10" s="49">
        <v>2019</v>
      </c>
      <c r="B10" s="63" t="s">
        <v>77</v>
      </c>
      <c r="C10" s="25"/>
      <c r="D10" s="25"/>
      <c r="E10" s="24"/>
      <c r="F10" s="37"/>
      <c r="G10" s="37"/>
      <c r="H10" s="37"/>
    </row>
    <row r="11" spans="1:8" ht="12.75">
      <c r="A11" s="7"/>
      <c r="B11" s="7"/>
      <c r="C11" s="25"/>
      <c r="D11" s="25"/>
      <c r="E11" s="24"/>
      <c r="F11" s="37"/>
      <c r="G11" s="37"/>
      <c r="H11" s="37"/>
    </row>
    <row r="12" spans="1:5" s="12" customFormat="1" ht="12.75" customHeight="1">
      <c r="A12" s="49">
        <v>2018</v>
      </c>
      <c r="B12" s="63" t="s">
        <v>77</v>
      </c>
      <c r="C12" s="37"/>
      <c r="D12" s="37"/>
      <c r="E12" s="37"/>
    </row>
    <row r="13" spans="2:5" ht="12.75">
      <c r="B13" s="63"/>
      <c r="C13" s="37"/>
      <c r="D13" s="37"/>
      <c r="E13" s="37"/>
    </row>
    <row r="14" spans="1:4" ht="12.75">
      <c r="A14" s="49">
        <v>2017</v>
      </c>
      <c r="B14" s="63" t="s">
        <v>77</v>
      </c>
      <c r="C14" s="1"/>
      <c r="D14" s="1"/>
    </row>
    <row r="15" spans="1:4" ht="12.75">
      <c r="A15" s="17"/>
      <c r="B15" s="63"/>
      <c r="C15" s="1"/>
      <c r="D15" s="1"/>
    </row>
    <row r="16" spans="1:4" ht="12.75">
      <c r="A16" s="49">
        <v>2016</v>
      </c>
      <c r="B16" s="63" t="s">
        <v>77</v>
      </c>
      <c r="C16" s="1"/>
      <c r="D16" s="1"/>
    </row>
    <row r="17" spans="1:4" ht="12.75">
      <c r="A17" s="17"/>
      <c r="B17" s="1"/>
      <c r="C17" s="1"/>
      <c r="D17" s="1"/>
    </row>
    <row r="18" spans="1:4" ht="12.75">
      <c r="A18" s="49">
        <v>2015</v>
      </c>
      <c r="B18" s="63" t="s">
        <v>77</v>
      </c>
      <c r="C18" s="1"/>
      <c r="D18" s="1"/>
    </row>
    <row r="19" spans="1:4" ht="12.75">
      <c r="A19" s="17"/>
      <c r="B19" s="1"/>
      <c r="C19" s="1"/>
      <c r="D19" s="1"/>
    </row>
    <row r="20" spans="1:2" s="2" customFormat="1" ht="12.75">
      <c r="A20" s="49">
        <v>2014</v>
      </c>
      <c r="B20" s="63" t="s">
        <v>77</v>
      </c>
    </row>
    <row r="21" spans="1:4" ht="12.75">
      <c r="A21" s="17"/>
      <c r="B21" s="1"/>
      <c r="C21" s="1"/>
      <c r="D21" s="1"/>
    </row>
    <row r="22" spans="1:3" s="2" customFormat="1" ht="12.75" customHeight="1">
      <c r="A22" s="49">
        <v>2013</v>
      </c>
      <c r="B22" s="63" t="s">
        <v>136</v>
      </c>
      <c r="C22" s="17">
        <v>165.75</v>
      </c>
    </row>
    <row r="23" s="2" customFormat="1" ht="12.75">
      <c r="A23" s="11"/>
    </row>
    <row r="24" spans="1:2" s="2" customFormat="1" ht="12.75">
      <c r="A24" s="49">
        <v>2012</v>
      </c>
      <c r="B24" s="63" t="s">
        <v>77</v>
      </c>
    </row>
    <row r="25" s="2" customFormat="1" ht="12.75">
      <c r="A25" s="11"/>
    </row>
    <row r="26" spans="1:2" s="2" customFormat="1" ht="12.75">
      <c r="A26" s="49">
        <v>2011</v>
      </c>
      <c r="B26" s="29" t="s">
        <v>77</v>
      </c>
    </row>
    <row r="27" s="2" customFormat="1" ht="12.75">
      <c r="A27" s="11"/>
    </row>
    <row r="28" spans="1:3" s="2" customFormat="1" ht="12.75">
      <c r="A28" s="49">
        <v>2010</v>
      </c>
      <c r="B28" s="6">
        <v>40383</v>
      </c>
      <c r="C28" s="1">
        <v>68.34</v>
      </c>
    </row>
    <row r="29" s="2" customFormat="1" ht="12.75">
      <c r="A29" s="11"/>
    </row>
    <row r="30" spans="1:2" s="2" customFormat="1" ht="12.75">
      <c r="A30" s="49">
        <v>2009</v>
      </c>
      <c r="B30" s="29" t="s">
        <v>77</v>
      </c>
    </row>
    <row r="31" s="2" customFormat="1" ht="12.75">
      <c r="A31" s="11"/>
    </row>
    <row r="32" spans="1:4" ht="12.75">
      <c r="A32" s="49">
        <v>2008</v>
      </c>
      <c r="B32" s="6">
        <v>39705</v>
      </c>
      <c r="C32" s="17">
        <v>136.9</v>
      </c>
      <c r="D32" s="1"/>
    </row>
    <row r="33" spans="1:4" ht="12.75">
      <c r="A33" s="17"/>
      <c r="B33" s="1"/>
      <c r="C33" s="1"/>
      <c r="D33" s="1"/>
    </row>
    <row r="34" spans="1:4" ht="12.75">
      <c r="A34" s="16">
        <v>2007</v>
      </c>
      <c r="B34" s="6" t="s">
        <v>77</v>
      </c>
      <c r="C34" s="1"/>
      <c r="D34" s="1"/>
    </row>
    <row r="35" spans="1:4" ht="12.75">
      <c r="A35" s="17"/>
      <c r="B35" s="16"/>
      <c r="C35" s="6"/>
      <c r="D35" s="29"/>
    </row>
    <row r="36" spans="1:4" ht="12.75">
      <c r="A36" s="16">
        <v>2006</v>
      </c>
      <c r="B36" s="6" t="s">
        <v>77</v>
      </c>
      <c r="C36" s="1"/>
      <c r="D36" s="1"/>
    </row>
    <row r="37" spans="1:4" ht="12.75">
      <c r="A37" s="17"/>
      <c r="B37" s="1"/>
      <c r="C37" s="1"/>
      <c r="D37" s="1"/>
    </row>
    <row r="38" spans="1:4" ht="12.75">
      <c r="A38" s="16">
        <v>2005</v>
      </c>
      <c r="B38" s="6" t="s">
        <v>77</v>
      </c>
      <c r="C38" s="1"/>
      <c r="D38" s="1"/>
    </row>
    <row r="39" spans="1:4" ht="12.75">
      <c r="A39" s="17"/>
      <c r="B39" s="1"/>
      <c r="C39" s="1"/>
      <c r="D39" s="1"/>
    </row>
    <row r="40" spans="1:4" ht="12.75">
      <c r="A40" s="16">
        <v>2004</v>
      </c>
      <c r="B40" s="6" t="s">
        <v>77</v>
      </c>
      <c r="C40" s="1"/>
      <c r="D40" s="1"/>
    </row>
    <row r="41" spans="1:4" ht="12.75">
      <c r="A41" s="17"/>
      <c r="B41" s="1"/>
      <c r="C41" s="1"/>
      <c r="D41" s="1"/>
    </row>
    <row r="42" spans="1:4" ht="12.75">
      <c r="A42" s="16">
        <v>2003</v>
      </c>
      <c r="B42" s="6">
        <v>37715</v>
      </c>
      <c r="C42" s="29">
        <v>26.93</v>
      </c>
      <c r="D42" s="1"/>
    </row>
    <row r="43" spans="1:4" ht="12.75">
      <c r="A43" s="16"/>
      <c r="B43" s="6" t="s">
        <v>18</v>
      </c>
      <c r="C43" s="29">
        <v>81.92</v>
      </c>
      <c r="D43" s="1"/>
    </row>
    <row r="44" spans="1:4" ht="12.75">
      <c r="A44" s="16"/>
      <c r="B44" s="6">
        <v>37943</v>
      </c>
      <c r="C44" s="29">
        <v>74.07</v>
      </c>
      <c r="D44" s="1"/>
    </row>
    <row r="45" spans="1:4" ht="12.75">
      <c r="A45" s="17"/>
      <c r="B45" s="1"/>
      <c r="C45" s="1"/>
      <c r="D45" s="1"/>
    </row>
    <row r="46" spans="1:4" ht="12.75">
      <c r="A46" s="16">
        <v>2002</v>
      </c>
      <c r="B46" s="5">
        <v>37388</v>
      </c>
      <c r="C46" s="14">
        <v>65.08</v>
      </c>
      <c r="D46" s="1"/>
    </row>
    <row r="47" spans="1:4" ht="12.75">
      <c r="A47" s="16"/>
      <c r="B47" s="5">
        <v>37490</v>
      </c>
      <c r="C47" s="14">
        <v>55.9</v>
      </c>
      <c r="D47" s="1"/>
    </row>
    <row r="48" spans="1:4" ht="12.75">
      <c r="A48" s="17"/>
      <c r="B48" s="1"/>
      <c r="C48" s="1"/>
      <c r="D48" s="1"/>
    </row>
    <row r="49" spans="1:4" ht="12.75">
      <c r="A49" s="16">
        <v>2001</v>
      </c>
      <c r="B49" s="5">
        <v>37097</v>
      </c>
      <c r="C49" s="14">
        <v>48.26</v>
      </c>
      <c r="D49" s="1"/>
    </row>
    <row r="50" spans="1:4" ht="12.75">
      <c r="A50" s="1"/>
      <c r="B50" s="5">
        <v>37105</v>
      </c>
      <c r="C50" s="14">
        <v>44.33</v>
      </c>
      <c r="D50" s="1"/>
    </row>
    <row r="51" spans="1:4" ht="12.75">
      <c r="A51" s="16"/>
      <c r="B51" s="5">
        <v>37128</v>
      </c>
      <c r="C51" s="14">
        <v>66.77</v>
      </c>
      <c r="D51" s="1"/>
    </row>
    <row r="52" spans="1:4" ht="12.75">
      <c r="A52" s="16"/>
      <c r="B52" s="5">
        <v>37177</v>
      </c>
      <c r="C52" s="14">
        <v>62.28</v>
      </c>
      <c r="D52" s="1"/>
    </row>
    <row r="53" spans="1:4" ht="12.75">
      <c r="A53" s="16"/>
      <c r="B53" s="5">
        <v>37178</v>
      </c>
      <c r="C53" s="14">
        <v>0.56</v>
      </c>
      <c r="D53" s="1"/>
    </row>
    <row r="54" spans="1:4" ht="12.75">
      <c r="A54" s="17"/>
      <c r="B54" s="1"/>
      <c r="C54" s="1"/>
      <c r="D54" s="1"/>
    </row>
    <row r="55" spans="1:4" ht="12.75">
      <c r="A55" s="16">
        <v>2000</v>
      </c>
      <c r="B55" s="5">
        <v>36701</v>
      </c>
      <c r="C55" s="14">
        <v>31.98</v>
      </c>
      <c r="D55" s="1"/>
    </row>
    <row r="56" spans="1:4" ht="12.75">
      <c r="A56" s="16"/>
      <c r="B56" s="5">
        <v>36780</v>
      </c>
      <c r="C56" s="14">
        <v>49.15</v>
      </c>
      <c r="D56" s="1"/>
    </row>
    <row r="57" spans="1:4" ht="12.75">
      <c r="A57" s="16"/>
      <c r="B57" s="5">
        <v>36781</v>
      </c>
      <c r="C57" s="14">
        <v>35.35</v>
      </c>
      <c r="D57" s="1"/>
    </row>
    <row r="110" ht="12.75">
      <c r="C110" s="59"/>
    </row>
    <row r="253" ht="12.75">
      <c r="B253" s="29" t="s">
        <v>169</v>
      </c>
    </row>
    <row r="255" ht="12.75">
      <c r="B255" s="29">
        <v>42361</v>
      </c>
    </row>
  </sheetData>
  <sheetProtection/>
  <mergeCells count="1">
    <mergeCell ref="D1:E4"/>
  </mergeCells>
  <printOptions/>
  <pageMargins left="0.75" right="0.75" top="1" bottom="1" header="0.5" footer="0.5"/>
  <pageSetup horizontalDpi="600" verticalDpi="600" orientation="portrait" scale="84" r:id="rId1"/>
  <headerFooter alignWithMargins="0">
    <oddHeader>&amp;C&amp;"Arial,Bold"Pump Station Diversions
95&amp;Xth&amp;X Street Pump Station
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52"/>
  <sheetViews>
    <sheetView view="pageBreakPreview" zoomScaleSheetLayoutView="100" workbookViewId="0" topLeftCell="A1">
      <selection activeCell="A11" sqref="A11"/>
    </sheetView>
  </sheetViews>
  <sheetFormatPr defaultColWidth="9.140625" defaultRowHeight="12.75"/>
  <cols>
    <col min="1" max="1" width="7.8515625" style="6" bestFit="1" customWidth="1"/>
    <col min="2" max="2" width="12.140625" style="29" bestFit="1" customWidth="1"/>
    <col min="3" max="3" width="17.00390625" style="17" bestFit="1" customWidth="1"/>
    <col min="4" max="4" width="29.7109375" style="12" customWidth="1"/>
    <col min="5" max="5" width="17.7109375" style="0" customWidth="1"/>
    <col min="6" max="8" width="16.8515625" style="0" customWidth="1"/>
  </cols>
  <sheetData>
    <row r="1" spans="1:8" ht="12.75" customHeight="1">
      <c r="A1" s="5"/>
      <c r="B1" s="14"/>
      <c r="C1" s="24" t="s">
        <v>12</v>
      </c>
      <c r="D1" s="94" t="s">
        <v>48</v>
      </c>
      <c r="E1" s="95"/>
      <c r="F1" s="37"/>
      <c r="G1" s="12"/>
      <c r="H1" s="12"/>
    </row>
    <row r="2" spans="1:8" ht="12.75" customHeight="1">
      <c r="A2" s="5"/>
      <c r="B2" s="14"/>
      <c r="D2" s="96"/>
      <c r="E2" s="97"/>
      <c r="F2" s="37"/>
      <c r="G2" s="12"/>
      <c r="H2" s="12"/>
    </row>
    <row r="3" spans="1:8" ht="12.75" customHeight="1">
      <c r="A3" s="5"/>
      <c r="B3" s="14"/>
      <c r="C3" s="12"/>
      <c r="D3" s="96"/>
      <c r="E3" s="97"/>
      <c r="F3" s="37"/>
      <c r="G3" s="12"/>
      <c r="H3" s="12"/>
    </row>
    <row r="4" spans="1:8" ht="12.75" customHeight="1" thickBot="1">
      <c r="A4" s="5"/>
      <c r="B4" s="14"/>
      <c r="C4" s="12"/>
      <c r="D4" s="98"/>
      <c r="E4" s="99"/>
      <c r="F4" s="37"/>
      <c r="G4" s="12"/>
      <c r="H4" s="12"/>
    </row>
    <row r="5" spans="1:8" ht="12.75">
      <c r="A5" s="5"/>
      <c r="B5" s="14"/>
      <c r="C5" s="11"/>
      <c r="D5" s="11"/>
      <c r="E5" s="12"/>
      <c r="F5" s="12"/>
      <c r="G5" s="12"/>
      <c r="H5" s="12"/>
    </row>
    <row r="6" spans="1:8" ht="12.75">
      <c r="A6" s="5"/>
      <c r="B6" s="14"/>
      <c r="C6" s="35" t="s">
        <v>11</v>
      </c>
      <c r="D6" s="34">
        <f>'North Branch PS'!D6</f>
        <v>43963</v>
      </c>
      <c r="E6" s="12"/>
      <c r="F6" s="12"/>
      <c r="G6" s="12"/>
      <c r="H6" s="12"/>
    </row>
    <row r="8" spans="1:8" ht="12.75">
      <c r="A8" s="7" t="s">
        <v>16</v>
      </c>
      <c r="B8" s="7" t="s">
        <v>0</v>
      </c>
      <c r="C8" s="25" t="s">
        <v>1</v>
      </c>
      <c r="D8" s="25"/>
      <c r="E8" s="38"/>
      <c r="F8" s="39"/>
      <c r="G8" s="19"/>
      <c r="H8" s="19"/>
    </row>
    <row r="9" spans="1:8" ht="12.75">
      <c r="A9" s="7"/>
      <c r="B9" s="7"/>
      <c r="C9" s="25"/>
      <c r="D9" s="25"/>
      <c r="E9" s="38"/>
      <c r="F9" s="39"/>
      <c r="G9" s="19"/>
      <c r="H9" s="19"/>
    </row>
    <row r="10" spans="1:8" ht="12.75">
      <c r="A10" s="49">
        <v>2019</v>
      </c>
      <c r="B10" s="9" t="s">
        <v>77</v>
      </c>
      <c r="C10" s="25"/>
      <c r="D10" s="25"/>
      <c r="E10" s="38"/>
      <c r="F10" s="39"/>
      <c r="G10" s="19"/>
      <c r="H10" s="19"/>
    </row>
    <row r="11" spans="1:8" ht="12.75">
      <c r="A11" s="7"/>
      <c r="B11" s="7"/>
      <c r="C11" s="25"/>
      <c r="D11" s="25"/>
      <c r="E11" s="38"/>
      <c r="F11" s="39"/>
      <c r="G11" s="19"/>
      <c r="H11" s="19"/>
    </row>
    <row r="12" spans="1:8" ht="12.75">
      <c r="A12" s="49">
        <v>2018</v>
      </c>
      <c r="B12" s="9" t="s">
        <v>77</v>
      </c>
      <c r="C12" s="25"/>
      <c r="D12" s="25"/>
      <c r="E12" s="38"/>
      <c r="F12" s="39"/>
      <c r="G12" s="19"/>
      <c r="H12" s="19"/>
    </row>
    <row r="13" spans="1:5" ht="12.75">
      <c r="A13" s="7"/>
      <c r="B13" s="7"/>
      <c r="C13" s="25"/>
      <c r="D13" s="37"/>
      <c r="E13" s="37"/>
    </row>
    <row r="14" spans="1:5" s="12" customFormat="1" ht="12.75" customHeight="1">
      <c r="A14" s="49">
        <v>2017</v>
      </c>
      <c r="B14" s="63" t="s">
        <v>77</v>
      </c>
      <c r="C14" s="29"/>
      <c r="D14" s="37"/>
      <c r="E14" s="37"/>
    </row>
    <row r="15" spans="1:4" ht="12.75">
      <c r="A15" s="12"/>
      <c r="B15"/>
      <c r="C15"/>
      <c r="D15"/>
    </row>
    <row r="16" spans="1:4" ht="12.75">
      <c r="A16" s="49">
        <v>2016</v>
      </c>
      <c r="B16" s="63" t="s">
        <v>77</v>
      </c>
      <c r="C16"/>
      <c r="D16"/>
    </row>
    <row r="17" spans="1:4" ht="12.75">
      <c r="A17" s="12"/>
      <c r="B17"/>
      <c r="C17"/>
      <c r="D17"/>
    </row>
    <row r="18" spans="1:4" ht="12.75">
      <c r="A18" s="49">
        <v>2015</v>
      </c>
      <c r="B18" s="64" t="s">
        <v>77</v>
      </c>
      <c r="C18"/>
      <c r="D18"/>
    </row>
    <row r="19" spans="1:3" s="3" customFormat="1" ht="12.75">
      <c r="A19" s="12"/>
      <c r="B19"/>
      <c r="C19"/>
    </row>
    <row r="20" spans="1:4" ht="12.75">
      <c r="A20" s="49">
        <v>2014</v>
      </c>
      <c r="B20" s="64" t="s">
        <v>77</v>
      </c>
      <c r="C20" s="3"/>
      <c r="D20"/>
    </row>
    <row r="21" spans="1:3" s="3" customFormat="1" ht="12.75" customHeight="1">
      <c r="A21" s="12"/>
      <c r="B21"/>
      <c r="C21"/>
    </row>
    <row r="22" spans="1:3" s="3" customFormat="1" ht="12.75">
      <c r="A22" s="49">
        <v>2013</v>
      </c>
      <c r="B22" s="6">
        <v>41382</v>
      </c>
      <c r="C22" s="17">
        <v>2.42</v>
      </c>
    </row>
    <row r="23" s="3" customFormat="1" ht="12.75">
      <c r="A23" s="22"/>
    </row>
    <row r="24" spans="1:2" s="3" customFormat="1" ht="12.75">
      <c r="A24" s="49">
        <v>2012</v>
      </c>
      <c r="B24" s="64" t="s">
        <v>77</v>
      </c>
    </row>
    <row r="25" s="3" customFormat="1" ht="12.75">
      <c r="A25" s="22"/>
    </row>
    <row r="26" spans="1:2" s="3" customFormat="1" ht="12.75">
      <c r="A26" s="49">
        <v>2011</v>
      </c>
      <c r="B26" s="60" t="s">
        <v>77</v>
      </c>
    </row>
    <row r="27" s="3" customFormat="1" ht="12.75">
      <c r="A27" s="22"/>
    </row>
    <row r="28" spans="1:3" s="3" customFormat="1" ht="12.75">
      <c r="A28" s="49">
        <v>2010</v>
      </c>
      <c r="B28" s="6">
        <v>40383</v>
      </c>
      <c r="C28" s="1">
        <v>2.19</v>
      </c>
    </row>
    <row r="29" s="3" customFormat="1" ht="12.75">
      <c r="A29" s="22"/>
    </row>
    <row r="30" spans="1:2" s="3" customFormat="1" ht="12.75">
      <c r="A30" s="36">
        <v>2009</v>
      </c>
      <c r="B30" s="54" t="s">
        <v>77</v>
      </c>
    </row>
    <row r="31" s="3" customFormat="1" ht="12.75">
      <c r="A31" s="22"/>
    </row>
    <row r="32" spans="1:3" s="3" customFormat="1" ht="12.75">
      <c r="A32" s="36">
        <v>2008</v>
      </c>
      <c r="B32" s="5">
        <v>39705</v>
      </c>
      <c r="C32" s="50">
        <v>3.2</v>
      </c>
    </row>
    <row r="33" s="3" customFormat="1" ht="12.75">
      <c r="A33" s="18"/>
    </row>
    <row r="34" spans="1:4" ht="12.75">
      <c r="A34" s="36">
        <v>2007</v>
      </c>
      <c r="B34" s="54" t="s">
        <v>77</v>
      </c>
      <c r="C34" s="3"/>
      <c r="D34"/>
    </row>
    <row r="35" spans="1:4" ht="12.75">
      <c r="A35" s="23"/>
      <c r="B35"/>
      <c r="C35"/>
      <c r="D35"/>
    </row>
    <row r="36" spans="1:4" ht="12.75">
      <c r="A36" s="36">
        <v>2006</v>
      </c>
      <c r="B36" s="54" t="s">
        <v>77</v>
      </c>
      <c r="C36"/>
      <c r="D36"/>
    </row>
    <row r="37" spans="1:4" ht="12.75">
      <c r="A37" s="19"/>
      <c r="B37"/>
      <c r="C37"/>
      <c r="D37"/>
    </row>
    <row r="38" spans="1:4" ht="12.75">
      <c r="A38" s="36">
        <v>2005</v>
      </c>
      <c r="B38" s="54" t="s">
        <v>77</v>
      </c>
      <c r="C38"/>
      <c r="D38"/>
    </row>
    <row r="39" spans="1:4" ht="12.75">
      <c r="A39" s="12"/>
      <c r="B39"/>
      <c r="C39"/>
      <c r="D39"/>
    </row>
    <row r="40" spans="1:4" ht="12.75">
      <c r="A40" s="36">
        <v>2004</v>
      </c>
      <c r="B40" s="54" t="s">
        <v>77</v>
      </c>
      <c r="C40"/>
      <c r="D40"/>
    </row>
    <row r="41" spans="1:4" ht="12.75">
      <c r="A41" s="12"/>
      <c r="B41"/>
      <c r="C41"/>
      <c r="D41"/>
    </row>
    <row r="42" spans="1:4" ht="12.75">
      <c r="A42" s="36">
        <v>2003</v>
      </c>
      <c r="B42" s="5">
        <v>37819</v>
      </c>
      <c r="C42" s="28">
        <v>4.31</v>
      </c>
      <c r="D42"/>
    </row>
    <row r="43" spans="1:4" ht="12.75">
      <c r="A43" s="12"/>
      <c r="B43"/>
      <c r="C43"/>
      <c r="D43"/>
    </row>
    <row r="44" spans="1:4" ht="12.75">
      <c r="A44" s="36">
        <v>2002</v>
      </c>
      <c r="B44"/>
      <c r="C44"/>
      <c r="D44"/>
    </row>
    <row r="45" spans="1:4" ht="12.75">
      <c r="A45" s="12"/>
      <c r="B45"/>
      <c r="C45"/>
      <c r="D45"/>
    </row>
    <row r="46" spans="1:4" ht="12.75">
      <c r="A46" s="36">
        <v>2001</v>
      </c>
      <c r="B46" s="5">
        <v>37128</v>
      </c>
      <c r="C46" s="28">
        <v>2.69</v>
      </c>
      <c r="D46"/>
    </row>
    <row r="47" spans="1:4" ht="12.75">
      <c r="A47" s="36"/>
      <c r="B47" s="5">
        <v>37177</v>
      </c>
      <c r="C47" s="28">
        <v>1.51</v>
      </c>
      <c r="D47"/>
    </row>
    <row r="48" spans="1:4" ht="12.75">
      <c r="A48" s="36"/>
      <c r="B48" s="5">
        <v>37178</v>
      </c>
      <c r="C48" s="28">
        <v>1.01</v>
      </c>
      <c r="D48"/>
    </row>
    <row r="49" spans="1:4" ht="12.75">
      <c r="A49" s="12"/>
      <c r="B49"/>
      <c r="C49"/>
      <c r="D49"/>
    </row>
    <row r="50" spans="1:3" ht="12.75">
      <c r="A50" s="36">
        <v>2000</v>
      </c>
      <c r="B50" s="5">
        <v>36780</v>
      </c>
      <c r="C50" s="28">
        <v>1.85</v>
      </c>
    </row>
    <row r="106" ht="12.75">
      <c r="B106" s="29">
        <v>40855</v>
      </c>
    </row>
    <row r="107" ht="12.75">
      <c r="C107" s="59">
        <v>32000</v>
      </c>
    </row>
    <row r="250" ht="12.75">
      <c r="B250" s="29" t="s">
        <v>169</v>
      </c>
    </row>
    <row r="252" ht="12.75">
      <c r="B252" s="29">
        <v>42361</v>
      </c>
    </row>
  </sheetData>
  <sheetProtection/>
  <mergeCells count="1">
    <mergeCell ref="D1:E4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&amp;C&amp;"Arial,Bold"Pump Station Diversions
122&amp;Xnd&amp;X Street Pump Station
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53"/>
  <sheetViews>
    <sheetView view="pageBreakPreview" zoomScale="120" zoomScaleSheetLayoutView="120" workbookViewId="0" topLeftCell="A1">
      <selection activeCell="D15" sqref="D15"/>
    </sheetView>
  </sheetViews>
  <sheetFormatPr defaultColWidth="9.140625" defaultRowHeight="12.75"/>
  <cols>
    <col min="1" max="1" width="7.7109375" style="1" bestFit="1" customWidth="1"/>
    <col min="2" max="2" width="18.57421875" style="26" customWidth="1"/>
    <col min="3" max="3" width="16.8515625" style="12" bestFit="1" customWidth="1"/>
    <col min="4" max="4" width="29.7109375" style="12" customWidth="1"/>
    <col min="5" max="5" width="17.7109375" style="0" customWidth="1"/>
    <col min="6" max="8" width="16.8515625" style="0" customWidth="1"/>
  </cols>
  <sheetData>
    <row r="1" spans="1:8" ht="12.75" customHeight="1">
      <c r="A1" s="5"/>
      <c r="B1" s="14"/>
      <c r="C1" s="24" t="s">
        <v>12</v>
      </c>
      <c r="D1" s="94" t="s">
        <v>48</v>
      </c>
      <c r="E1" s="95"/>
      <c r="F1" s="37"/>
      <c r="G1" s="12"/>
      <c r="H1" s="12"/>
    </row>
    <row r="2" spans="1:8" ht="12.75" customHeight="1">
      <c r="A2" s="5"/>
      <c r="B2" s="14"/>
      <c r="C2" s="17"/>
      <c r="D2" s="96"/>
      <c r="E2" s="97"/>
      <c r="F2" s="37"/>
      <c r="G2" s="12"/>
      <c r="H2" s="12"/>
    </row>
    <row r="3" spans="1:8" ht="12.75" customHeight="1">
      <c r="A3" s="5"/>
      <c r="B3" s="14"/>
      <c r="D3" s="96"/>
      <c r="E3" s="97"/>
      <c r="F3" s="37"/>
      <c r="G3" s="12"/>
      <c r="H3" s="12"/>
    </row>
    <row r="4" spans="1:8" ht="12.75" customHeight="1" thickBot="1">
      <c r="A4" s="5"/>
      <c r="B4" s="14"/>
      <c r="D4" s="98"/>
      <c r="E4" s="99"/>
      <c r="F4" s="37"/>
      <c r="G4" s="12"/>
      <c r="H4" s="12"/>
    </row>
    <row r="5" spans="1:8" ht="12.75">
      <c r="A5" s="5"/>
      <c r="B5" s="14"/>
      <c r="C5" s="11"/>
      <c r="D5" s="11"/>
      <c r="E5" s="12"/>
      <c r="F5" s="12"/>
      <c r="G5" s="12"/>
      <c r="H5" s="12"/>
    </row>
    <row r="6" spans="1:8" ht="12.75">
      <c r="A6" s="5"/>
      <c r="B6" s="14"/>
      <c r="C6" s="35" t="s">
        <v>11</v>
      </c>
      <c r="D6" s="34">
        <f>'North Branch PS'!D6</f>
        <v>43963</v>
      </c>
      <c r="E6" s="12"/>
      <c r="F6" s="12"/>
      <c r="G6" s="12"/>
      <c r="H6" s="12"/>
    </row>
    <row r="8" spans="1:8" ht="12.75">
      <c r="A8" s="7" t="s">
        <v>16</v>
      </c>
      <c r="B8" s="7" t="s">
        <v>0</v>
      </c>
      <c r="C8" s="25" t="s">
        <v>1</v>
      </c>
      <c r="D8" s="25"/>
      <c r="E8" s="38"/>
      <c r="F8" s="39"/>
      <c r="G8" s="19"/>
      <c r="H8" s="19"/>
    </row>
    <row r="9" spans="1:8" ht="12.75">
      <c r="A9" s="7"/>
      <c r="B9" s="7"/>
      <c r="C9" s="25"/>
      <c r="D9" s="25"/>
      <c r="E9" s="38"/>
      <c r="F9" s="39"/>
      <c r="G9" s="19"/>
      <c r="H9" s="19"/>
    </row>
    <row r="10" spans="1:8" ht="12.75">
      <c r="A10" s="49">
        <v>2019</v>
      </c>
      <c r="B10" s="11" t="s">
        <v>77</v>
      </c>
      <c r="C10" s="25"/>
      <c r="D10" s="25"/>
      <c r="E10" s="38"/>
      <c r="F10" s="39" t="s">
        <v>242</v>
      </c>
      <c r="G10" s="19"/>
      <c r="H10" s="19"/>
    </row>
    <row r="11" spans="1:8" ht="12.75">
      <c r="A11" s="7"/>
      <c r="B11" s="7"/>
      <c r="C11" s="25"/>
      <c r="D11" s="25"/>
      <c r="E11" s="38"/>
      <c r="F11" s="39"/>
      <c r="G11" s="19"/>
      <c r="H11" s="19"/>
    </row>
    <row r="12" spans="1:8" ht="12.75">
      <c r="A12" s="49">
        <v>2018</v>
      </c>
      <c r="B12" s="11" t="s">
        <v>77</v>
      </c>
      <c r="C12" s="25"/>
      <c r="D12" s="25"/>
      <c r="E12" s="38"/>
      <c r="F12" s="39"/>
      <c r="G12" s="19"/>
      <c r="H12" s="19"/>
    </row>
    <row r="13" spans="1:8" ht="12.75">
      <c r="A13" s="7"/>
      <c r="B13" s="7"/>
      <c r="C13" s="25"/>
      <c r="D13" s="25"/>
      <c r="E13" s="24"/>
      <c r="F13" s="37"/>
      <c r="G13" s="37"/>
      <c r="H13" s="37"/>
    </row>
    <row r="14" spans="1:8" s="12" customFormat="1" ht="12.75" customHeight="1">
      <c r="A14" s="49">
        <v>2017</v>
      </c>
      <c r="B14" s="11" t="s">
        <v>77</v>
      </c>
      <c r="C14" s="37"/>
      <c r="D14" s="49"/>
      <c r="E14" s="11"/>
      <c r="F14" s="37"/>
      <c r="G14" s="37"/>
      <c r="H14" s="37"/>
    </row>
    <row r="15" spans="1:8" ht="12.75">
      <c r="A15" s="14"/>
      <c r="B15" s="19"/>
      <c r="C15" s="37"/>
      <c r="D15" s="14"/>
      <c r="E15" s="19"/>
      <c r="F15" s="37"/>
      <c r="G15" s="37"/>
      <c r="H15" s="37"/>
    </row>
    <row r="16" spans="1:5" ht="12.75">
      <c r="A16" s="49">
        <v>2016</v>
      </c>
      <c r="B16" s="15" t="s">
        <v>77</v>
      </c>
      <c r="C16"/>
      <c r="D16" s="49"/>
      <c r="E16" s="15"/>
    </row>
    <row r="17" spans="1:3" ht="12.75">
      <c r="A17" s="12"/>
      <c r="B17"/>
      <c r="C17"/>
    </row>
    <row r="18" spans="1:6" s="2" customFormat="1" ht="12.75">
      <c r="A18" s="49">
        <v>2015</v>
      </c>
      <c r="B18" s="15" t="s">
        <v>165</v>
      </c>
      <c r="C18" s="53">
        <v>79.5</v>
      </c>
      <c r="D18" s="49"/>
      <c r="E18" s="15"/>
      <c r="F18" s="53"/>
    </row>
    <row r="19" spans="1:3" ht="12.75">
      <c r="A19" s="12"/>
      <c r="B19"/>
      <c r="C19"/>
    </row>
    <row r="20" spans="1:6" s="2" customFormat="1" ht="12.75" customHeight="1">
      <c r="A20" s="49">
        <v>2014</v>
      </c>
      <c r="B20" s="15" t="s">
        <v>146</v>
      </c>
      <c r="C20" s="58">
        <v>50</v>
      </c>
      <c r="D20" s="49"/>
      <c r="E20" s="15"/>
      <c r="F20" s="58"/>
    </row>
    <row r="21" spans="1:6" s="2" customFormat="1" ht="12.75">
      <c r="A21" s="6"/>
      <c r="B21" s="15" t="s">
        <v>149</v>
      </c>
      <c r="C21" s="68">
        <v>23.2</v>
      </c>
      <c r="D21" s="6"/>
      <c r="E21" s="15"/>
      <c r="F21" s="68"/>
    </row>
    <row r="22" spans="1:6" s="2" customFormat="1" ht="12.75">
      <c r="A22" s="6"/>
      <c r="B22" s="15" t="s">
        <v>155</v>
      </c>
      <c r="C22" s="68">
        <v>89.2</v>
      </c>
      <c r="D22" s="6"/>
      <c r="E22" s="15"/>
      <c r="F22" s="68"/>
    </row>
    <row r="23" spans="1:6" s="2" customFormat="1" ht="12.75">
      <c r="A23" s="6"/>
      <c r="B23" s="15" t="s">
        <v>156</v>
      </c>
      <c r="C23" s="68">
        <v>83.2</v>
      </c>
      <c r="D23" s="6"/>
      <c r="E23" s="15"/>
      <c r="F23" s="68"/>
    </row>
    <row r="24" spans="1:4" s="2" customFormat="1" ht="12.75">
      <c r="A24" s="6"/>
      <c r="B24" s="2" t="s">
        <v>159</v>
      </c>
      <c r="C24" s="2">
        <v>112.201</v>
      </c>
      <c r="D24" s="6"/>
    </row>
    <row r="25" spans="1:4" s="2" customFormat="1" ht="12.75">
      <c r="A25" s="6"/>
      <c r="B25" s="2" t="s">
        <v>160</v>
      </c>
      <c r="C25" s="2">
        <v>74.53</v>
      </c>
      <c r="D25" s="6"/>
    </row>
    <row r="26" spans="1:5" s="2" customFormat="1" ht="12.75">
      <c r="A26" s="6"/>
      <c r="B26" s="32">
        <v>41876</v>
      </c>
      <c r="C26" s="2">
        <v>46.193</v>
      </c>
      <c r="D26" s="6"/>
      <c r="E26" s="32"/>
    </row>
    <row r="27" spans="1:6" s="2" customFormat="1" ht="12.75">
      <c r="A27" s="6"/>
      <c r="B27" s="15">
        <v>41892</v>
      </c>
      <c r="C27" s="53">
        <v>59.051</v>
      </c>
      <c r="D27" s="6"/>
      <c r="E27" s="15"/>
      <c r="F27" s="53"/>
    </row>
    <row r="28" spans="1:4" s="2" customFormat="1" ht="12.75">
      <c r="A28" s="11"/>
      <c r="D28" s="11"/>
    </row>
    <row r="29" spans="1:6" s="2" customFormat="1" ht="12.75">
      <c r="A29" s="49">
        <v>2013</v>
      </c>
      <c r="B29" s="15" t="s">
        <v>134</v>
      </c>
      <c r="C29" s="53">
        <v>24.99</v>
      </c>
      <c r="D29" s="49"/>
      <c r="E29" s="15"/>
      <c r="F29" s="53"/>
    </row>
    <row r="30" spans="1:6" s="3" customFormat="1" ht="12.75">
      <c r="A30" s="6"/>
      <c r="B30" s="15" t="s">
        <v>139</v>
      </c>
      <c r="C30" s="17">
        <v>396.4</v>
      </c>
      <c r="D30" s="6"/>
      <c r="E30" s="15"/>
      <c r="F30" s="17"/>
    </row>
    <row r="31" spans="1:6" s="3" customFormat="1" ht="12.75">
      <c r="A31" s="6"/>
      <c r="B31" s="2" t="s">
        <v>140</v>
      </c>
      <c r="C31" s="58">
        <v>57</v>
      </c>
      <c r="D31" s="6"/>
      <c r="E31" s="2"/>
      <c r="F31" s="58"/>
    </row>
    <row r="32" spans="1:4" s="3" customFormat="1" ht="12.75">
      <c r="A32" s="22"/>
      <c r="D32" s="22"/>
    </row>
    <row r="33" spans="1:6" s="3" customFormat="1" ht="12.75">
      <c r="A33" s="49">
        <v>2012</v>
      </c>
      <c r="B33" s="15">
        <v>41109</v>
      </c>
      <c r="C33" s="53">
        <v>8.42</v>
      </c>
      <c r="D33" s="49"/>
      <c r="E33" s="15"/>
      <c r="F33" s="53"/>
    </row>
    <row r="34" spans="1:4" s="3" customFormat="1" ht="12.75">
      <c r="A34" s="22"/>
      <c r="D34" s="22"/>
    </row>
    <row r="35" spans="1:6" s="3" customFormat="1" ht="12.75">
      <c r="A35" s="49">
        <v>2011</v>
      </c>
      <c r="B35" s="5">
        <v>40655</v>
      </c>
      <c r="C35" s="2">
        <v>21.6</v>
      </c>
      <c r="D35" s="49"/>
      <c r="E35" s="5"/>
      <c r="F35" s="2"/>
    </row>
    <row r="36" spans="1:6" s="3" customFormat="1" ht="12.75">
      <c r="A36" s="6"/>
      <c r="B36" s="5">
        <v>40659</v>
      </c>
      <c r="C36" s="58">
        <v>40</v>
      </c>
      <c r="D36" s="6"/>
      <c r="E36" s="5"/>
      <c r="F36" s="58"/>
    </row>
    <row r="37" spans="1:6" s="3" customFormat="1" ht="12.75">
      <c r="A37" s="6"/>
      <c r="B37" s="5">
        <v>40689</v>
      </c>
      <c r="C37" s="2">
        <v>66.7</v>
      </c>
      <c r="D37" s="6"/>
      <c r="E37" s="5"/>
      <c r="F37" s="2"/>
    </row>
    <row r="38" spans="1:6" s="3" customFormat="1" ht="12.75">
      <c r="A38" s="6"/>
      <c r="B38" s="5">
        <v>40692</v>
      </c>
      <c r="C38" s="2">
        <v>34.7</v>
      </c>
      <c r="D38" s="6"/>
      <c r="E38" s="5"/>
      <c r="F38" s="2"/>
    </row>
    <row r="39" spans="1:6" s="3" customFormat="1" ht="12.75">
      <c r="A39" s="6"/>
      <c r="B39" s="2" t="s">
        <v>119</v>
      </c>
      <c r="C39" s="2">
        <v>288.1</v>
      </c>
      <c r="D39" s="6"/>
      <c r="E39" s="2"/>
      <c r="F39" s="2"/>
    </row>
    <row r="40" spans="1:6" s="3" customFormat="1" ht="12.75">
      <c r="A40" s="6"/>
      <c r="B40" s="15">
        <v>40747</v>
      </c>
      <c r="C40" s="53">
        <v>147.4</v>
      </c>
      <c r="D40" s="6"/>
      <c r="E40" s="15"/>
      <c r="F40" s="53"/>
    </row>
    <row r="41" spans="1:6" s="3" customFormat="1" ht="12.75">
      <c r="A41" s="6"/>
      <c r="B41" s="15">
        <v>40748</v>
      </c>
      <c r="C41" s="53">
        <v>61.8</v>
      </c>
      <c r="D41" s="6"/>
      <c r="E41" s="15"/>
      <c r="F41" s="53"/>
    </row>
    <row r="42" spans="1:6" s="3" customFormat="1" ht="12.75">
      <c r="A42" s="22"/>
      <c r="B42" s="5"/>
      <c r="C42" s="14"/>
      <c r="D42" s="22"/>
      <c r="E42" s="5"/>
      <c r="F42" s="14"/>
    </row>
    <row r="43" spans="1:6" s="3" customFormat="1" ht="12.75">
      <c r="A43" s="49">
        <v>2010</v>
      </c>
      <c r="B43" s="5">
        <v>40329</v>
      </c>
      <c r="C43" s="51">
        <v>61.26</v>
      </c>
      <c r="D43" s="49"/>
      <c r="E43" s="5"/>
      <c r="F43" s="51"/>
    </row>
    <row r="44" spans="1:6" s="3" customFormat="1" ht="12.75">
      <c r="A44" s="6"/>
      <c r="B44" s="15">
        <v>40331</v>
      </c>
      <c r="C44" s="53">
        <v>20.62</v>
      </c>
      <c r="D44" s="6"/>
      <c r="E44" s="15"/>
      <c r="F44" s="53"/>
    </row>
    <row r="45" spans="1:6" s="3" customFormat="1" ht="12.75">
      <c r="A45" s="6"/>
      <c r="B45" s="15" t="s">
        <v>95</v>
      </c>
      <c r="C45" s="53">
        <v>73.87</v>
      </c>
      <c r="D45" s="6"/>
      <c r="E45" s="15"/>
      <c r="F45" s="53"/>
    </row>
    <row r="46" spans="1:6" s="3" customFormat="1" ht="12.75">
      <c r="A46" s="6"/>
      <c r="B46" s="2" t="s">
        <v>101</v>
      </c>
      <c r="C46" s="2">
        <v>73.63</v>
      </c>
      <c r="D46" s="6"/>
      <c r="E46" s="2"/>
      <c r="F46" s="2"/>
    </row>
    <row r="47" spans="1:6" s="3" customFormat="1" ht="12.75">
      <c r="A47" s="6"/>
      <c r="B47" s="2" t="s">
        <v>103</v>
      </c>
      <c r="C47" s="2">
        <v>109.17</v>
      </c>
      <c r="D47" s="6"/>
      <c r="E47" s="2"/>
      <c r="F47" s="2"/>
    </row>
    <row r="48" spans="1:6" s="3" customFormat="1" ht="12.75">
      <c r="A48" s="6"/>
      <c r="B48" s="55" t="s">
        <v>102</v>
      </c>
      <c r="C48" s="2">
        <v>463.36</v>
      </c>
      <c r="D48" s="6"/>
      <c r="E48" s="55"/>
      <c r="F48" s="2"/>
    </row>
    <row r="49" spans="1:6" s="3" customFormat="1" ht="12.75">
      <c r="A49" s="6"/>
      <c r="B49" s="5">
        <v>40393</v>
      </c>
      <c r="C49" s="2">
        <v>122.1</v>
      </c>
      <c r="D49" s="6"/>
      <c r="E49" s="5"/>
      <c r="F49" s="2"/>
    </row>
    <row r="50" spans="1:6" s="3" customFormat="1" ht="12.75">
      <c r="A50" s="6"/>
      <c r="B50" s="15">
        <v>40394</v>
      </c>
      <c r="C50" s="53">
        <v>46.7</v>
      </c>
      <c r="D50" s="6"/>
      <c r="E50" s="15"/>
      <c r="F50" s="53"/>
    </row>
    <row r="51" spans="1:6" s="3" customFormat="1" ht="12.75">
      <c r="A51" s="22"/>
      <c r="B51" s="5"/>
      <c r="C51" s="14"/>
      <c r="D51" s="22"/>
      <c r="E51" s="5"/>
      <c r="F51" s="14"/>
    </row>
    <row r="52" spans="1:6" s="3" customFormat="1" ht="12.75">
      <c r="A52" s="36">
        <v>2009</v>
      </c>
      <c r="B52" s="51" t="s">
        <v>83</v>
      </c>
      <c r="C52" s="2">
        <v>326.25</v>
      </c>
      <c r="D52" s="36"/>
      <c r="E52" s="51"/>
      <c r="F52" s="2"/>
    </row>
    <row r="53" spans="1:6" s="3" customFormat="1" ht="12.75">
      <c r="A53" s="5"/>
      <c r="B53" s="51" t="s">
        <v>100</v>
      </c>
      <c r="C53" s="51">
        <v>369.36</v>
      </c>
      <c r="D53" s="5"/>
      <c r="E53" s="51"/>
      <c r="F53" s="51"/>
    </row>
    <row r="54" spans="1:6" s="3" customFormat="1" ht="12.75">
      <c r="A54" s="5"/>
      <c r="B54" s="51" t="s">
        <v>86</v>
      </c>
      <c r="C54" s="51">
        <v>103.7</v>
      </c>
      <c r="D54" s="5"/>
      <c r="E54" s="51"/>
      <c r="F54" s="51"/>
    </row>
    <row r="55" spans="1:6" s="3" customFormat="1" ht="12.75">
      <c r="A55" s="6"/>
      <c r="B55" s="5">
        <v>40109</v>
      </c>
      <c r="C55" s="51">
        <v>125.4</v>
      </c>
      <c r="D55" s="6"/>
      <c r="E55" s="5"/>
      <c r="F55" s="51"/>
    </row>
    <row r="56" spans="1:6" s="3" customFormat="1" ht="12.75">
      <c r="A56" s="6"/>
      <c r="B56" s="15" t="s">
        <v>93</v>
      </c>
      <c r="C56" s="53">
        <v>308.71</v>
      </c>
      <c r="D56" s="6"/>
      <c r="E56" s="15"/>
      <c r="F56" s="53"/>
    </row>
    <row r="57" spans="1:6" s="3" customFormat="1" ht="12.75">
      <c r="A57" s="6"/>
      <c r="B57" s="15">
        <v>40172</v>
      </c>
      <c r="C57" s="53">
        <v>7.9</v>
      </c>
      <c r="D57" s="6"/>
      <c r="E57" s="15"/>
      <c r="F57" s="53"/>
    </row>
    <row r="58" spans="1:4" s="3" customFormat="1" ht="12.75">
      <c r="A58" s="22"/>
      <c r="D58" s="22"/>
    </row>
    <row r="59" spans="1:6" s="3" customFormat="1" ht="12.75">
      <c r="A59" s="36">
        <v>2008</v>
      </c>
      <c r="B59" s="15" t="s">
        <v>70</v>
      </c>
      <c r="C59" s="13">
        <v>237.52</v>
      </c>
      <c r="D59" s="36"/>
      <c r="E59" s="15"/>
      <c r="F59" s="13"/>
    </row>
    <row r="60" spans="1:6" s="3" customFormat="1" ht="12.75">
      <c r="A60" s="5"/>
      <c r="B60" s="15">
        <v>39458</v>
      </c>
      <c r="C60" s="13">
        <v>11.53</v>
      </c>
      <c r="D60" s="5"/>
      <c r="E60" s="15"/>
      <c r="F60" s="13"/>
    </row>
    <row r="61" spans="1:6" s="3" customFormat="1" ht="12.75">
      <c r="A61" s="5"/>
      <c r="B61" s="15" t="s">
        <v>75</v>
      </c>
      <c r="C61" s="13">
        <v>118.27</v>
      </c>
      <c r="D61" s="5"/>
      <c r="E61" s="15"/>
      <c r="F61" s="13"/>
    </row>
    <row r="62" spans="1:6" s="3" customFormat="1" ht="12.75">
      <c r="A62" s="5"/>
      <c r="B62" s="15" t="s">
        <v>78</v>
      </c>
      <c r="C62" s="13">
        <v>800.9</v>
      </c>
      <c r="D62" s="5"/>
      <c r="E62" s="15"/>
      <c r="F62" s="13"/>
    </row>
    <row r="63" spans="1:6" s="3" customFormat="1" ht="12.75">
      <c r="A63" s="5"/>
      <c r="B63" s="15" t="s">
        <v>80</v>
      </c>
      <c r="C63" s="13">
        <v>562.52</v>
      </c>
      <c r="D63" s="5"/>
      <c r="E63" s="15"/>
      <c r="F63" s="13"/>
    </row>
    <row r="64" spans="1:6" s="3" customFormat="1" ht="12.75">
      <c r="A64" s="22"/>
      <c r="B64" s="8"/>
      <c r="C64" s="8"/>
      <c r="D64" s="22"/>
      <c r="E64" s="8"/>
      <c r="F64" s="8"/>
    </row>
    <row r="65" spans="1:6" s="3" customFormat="1" ht="12.75">
      <c r="A65" s="4">
        <v>2007</v>
      </c>
      <c r="B65" s="15">
        <v>39087</v>
      </c>
      <c r="C65" s="52">
        <v>3.214</v>
      </c>
      <c r="D65" s="4"/>
      <c r="E65" s="15"/>
      <c r="F65" s="52"/>
    </row>
    <row r="66" spans="2:6" s="3" customFormat="1" ht="12.75">
      <c r="B66" s="15">
        <v>39197</v>
      </c>
      <c r="C66" s="13">
        <v>38.2</v>
      </c>
      <c r="E66" s="15"/>
      <c r="F66" s="13"/>
    </row>
    <row r="67" spans="2:6" s="3" customFormat="1" ht="12.75">
      <c r="B67" s="2" t="s">
        <v>53</v>
      </c>
      <c r="C67" s="13">
        <v>85.38</v>
      </c>
      <c r="E67" s="2"/>
      <c r="F67" s="13"/>
    </row>
    <row r="68" spans="2:6" s="3" customFormat="1" ht="12.75">
      <c r="B68" s="15" t="s">
        <v>197</v>
      </c>
      <c r="C68" s="13">
        <v>23.77</v>
      </c>
      <c r="E68" s="15"/>
      <c r="F68" s="13"/>
    </row>
    <row r="69" spans="2:6" s="3" customFormat="1" ht="12.75">
      <c r="B69" s="15" t="s">
        <v>66</v>
      </c>
      <c r="C69" s="13">
        <v>525</v>
      </c>
      <c r="E69" s="15"/>
      <c r="F69" s="13"/>
    </row>
    <row r="70" spans="1:4" s="3" customFormat="1" ht="12.75">
      <c r="A70" s="18"/>
      <c r="D70" s="18"/>
    </row>
    <row r="71" spans="1:6" s="3" customFormat="1" ht="12.75">
      <c r="A71" s="16">
        <v>2006</v>
      </c>
      <c r="B71" s="5">
        <v>38957</v>
      </c>
      <c r="C71" s="13">
        <v>37.12</v>
      </c>
      <c r="D71" s="16"/>
      <c r="E71" s="5"/>
      <c r="F71" s="13"/>
    </row>
    <row r="72" spans="1:6" ht="12.75">
      <c r="A72" s="3"/>
      <c r="B72" s="15" t="s">
        <v>32</v>
      </c>
      <c r="C72" s="13">
        <v>242</v>
      </c>
      <c r="D72" s="3"/>
      <c r="E72" s="15"/>
      <c r="F72" s="13"/>
    </row>
    <row r="73" spans="1:6" ht="12.75">
      <c r="A73" s="3"/>
      <c r="B73" s="15" t="s">
        <v>17</v>
      </c>
      <c r="C73" s="13">
        <v>155.3</v>
      </c>
      <c r="D73" s="3"/>
      <c r="E73" s="15"/>
      <c r="F73" s="13"/>
    </row>
    <row r="74" spans="1:6" ht="12.75">
      <c r="A74" s="3"/>
      <c r="B74" s="5">
        <v>39051</v>
      </c>
      <c r="C74" s="13">
        <v>61.93</v>
      </c>
      <c r="D74" s="3"/>
      <c r="E74" s="5"/>
      <c r="F74" s="13"/>
    </row>
    <row r="75" spans="1:5" ht="12.75">
      <c r="A75" s="19"/>
      <c r="B75" s="3"/>
      <c r="C75"/>
      <c r="D75" s="19"/>
      <c r="E75" s="3"/>
    </row>
    <row r="76" spans="1:6" ht="12.75">
      <c r="A76" s="16">
        <v>2005</v>
      </c>
      <c r="B76" s="5" t="s">
        <v>37</v>
      </c>
      <c r="C76" s="13">
        <v>344.25</v>
      </c>
      <c r="D76" s="16"/>
      <c r="E76" s="5"/>
      <c r="F76" s="13"/>
    </row>
    <row r="77" spans="1:3" ht="12.75">
      <c r="A77" s="12"/>
      <c r="B77"/>
      <c r="C77"/>
    </row>
    <row r="78" spans="1:6" ht="12.75">
      <c r="A78" s="16">
        <v>2004</v>
      </c>
      <c r="B78" s="5">
        <v>38051</v>
      </c>
      <c r="C78" s="28">
        <v>85.2</v>
      </c>
      <c r="D78" s="16"/>
      <c r="E78" s="5"/>
      <c r="F78" s="28"/>
    </row>
    <row r="79" spans="1:6" ht="12.75">
      <c r="A79" s="2"/>
      <c r="B79" s="11" t="s">
        <v>7</v>
      </c>
      <c r="C79" s="13">
        <v>123.361</v>
      </c>
      <c r="D79" s="2"/>
      <c r="E79" s="11"/>
      <c r="F79" s="13"/>
    </row>
    <row r="80" spans="1:6" ht="12.75">
      <c r="A80" s="16"/>
      <c r="B80" s="5">
        <v>38137</v>
      </c>
      <c r="C80" s="13">
        <v>2.304681</v>
      </c>
      <c r="D80" s="16"/>
      <c r="E80" s="5"/>
      <c r="F80" s="13"/>
    </row>
    <row r="81" spans="1:6" ht="12.75">
      <c r="A81" s="16"/>
      <c r="B81" s="15" t="s">
        <v>9</v>
      </c>
      <c r="C81" s="27">
        <v>8.127033</v>
      </c>
      <c r="D81" s="16"/>
      <c r="E81" s="15"/>
      <c r="F81" s="27"/>
    </row>
    <row r="82" spans="1:6" ht="12.75">
      <c r="A82" s="16"/>
      <c r="B82" s="15">
        <v>38138</v>
      </c>
      <c r="C82" s="27">
        <v>14.376</v>
      </c>
      <c r="D82" s="16"/>
      <c r="E82" s="15"/>
      <c r="F82" s="27"/>
    </row>
    <row r="83" spans="1:6" ht="12.75">
      <c r="A83" s="16"/>
      <c r="B83" s="15">
        <v>38138</v>
      </c>
      <c r="C83" s="27">
        <v>88.184373</v>
      </c>
      <c r="D83" s="16"/>
      <c r="E83" s="15"/>
      <c r="F83" s="27"/>
    </row>
    <row r="84" spans="1:6" ht="12.75">
      <c r="A84" s="16"/>
      <c r="B84" s="15">
        <v>38139</v>
      </c>
      <c r="C84" s="27">
        <v>1.841925</v>
      </c>
      <c r="D84" s="16"/>
      <c r="E84" s="15"/>
      <c r="F84" s="27"/>
    </row>
    <row r="85" spans="1:6" ht="12.75">
      <c r="A85" s="16"/>
      <c r="B85" s="15">
        <v>38139</v>
      </c>
      <c r="C85" s="27">
        <v>8.248332</v>
      </c>
      <c r="D85" s="16"/>
      <c r="E85" s="15"/>
      <c r="F85" s="27"/>
    </row>
    <row r="86" spans="1:6" ht="12.75">
      <c r="A86" s="16"/>
      <c r="B86" s="15">
        <v>38139</v>
      </c>
      <c r="C86" s="27">
        <v>8.35605</v>
      </c>
      <c r="D86" s="16"/>
      <c r="E86" s="15"/>
      <c r="F86" s="27"/>
    </row>
    <row r="87" spans="1:6" ht="12.75">
      <c r="A87" s="16"/>
      <c r="B87" s="15">
        <v>38150</v>
      </c>
      <c r="C87" s="27">
        <v>29.960853</v>
      </c>
      <c r="D87" s="16"/>
      <c r="E87" s="15"/>
      <c r="F87" s="27"/>
    </row>
    <row r="88" spans="1:6" ht="12.75">
      <c r="A88" s="16"/>
      <c r="B88" s="15">
        <v>38328</v>
      </c>
      <c r="C88" s="27">
        <v>100.76</v>
      </c>
      <c r="D88" s="16"/>
      <c r="E88" s="15"/>
      <c r="F88" s="27"/>
    </row>
    <row r="89" spans="1:3" ht="12.75">
      <c r="A89" s="12"/>
      <c r="B89"/>
      <c r="C89"/>
    </row>
    <row r="90" spans="1:6" ht="12.75">
      <c r="A90" s="16">
        <v>2003</v>
      </c>
      <c r="B90" s="5">
        <v>37715</v>
      </c>
      <c r="C90" s="28">
        <v>37.6</v>
      </c>
      <c r="D90" s="16"/>
      <c r="E90" s="5"/>
      <c r="F90" s="28"/>
    </row>
    <row r="91" spans="1:6" ht="12.75">
      <c r="A91" s="3"/>
      <c r="B91" s="5">
        <v>37750</v>
      </c>
      <c r="C91" s="28">
        <v>43.99</v>
      </c>
      <c r="D91" s="3"/>
      <c r="E91" s="5"/>
      <c r="F91" s="28"/>
    </row>
    <row r="92" spans="1:6" ht="12.75">
      <c r="A92" s="16"/>
      <c r="B92" s="5" t="s">
        <v>18</v>
      </c>
      <c r="C92" s="28">
        <v>111.9</v>
      </c>
      <c r="D92" s="16"/>
      <c r="E92" s="5"/>
      <c r="F92" s="28"/>
    </row>
    <row r="93" spans="1:6" ht="12.75">
      <c r="A93" s="16"/>
      <c r="B93" s="5">
        <v>37829</v>
      </c>
      <c r="C93" s="28">
        <v>8.5</v>
      </c>
      <c r="D93" s="16"/>
      <c r="E93" s="5"/>
      <c r="F93" s="28"/>
    </row>
    <row r="94" spans="1:6" ht="12.75">
      <c r="A94" s="16"/>
      <c r="B94" s="5">
        <v>37830</v>
      </c>
      <c r="C94" s="28">
        <v>26.1</v>
      </c>
      <c r="D94" s="16"/>
      <c r="E94" s="5"/>
      <c r="F94" s="28"/>
    </row>
    <row r="95" spans="1:6" ht="12.75">
      <c r="A95" s="16"/>
      <c r="B95" s="5">
        <v>37865</v>
      </c>
      <c r="C95" s="28">
        <v>20.62</v>
      </c>
      <c r="D95" s="16"/>
      <c r="E95" s="5"/>
      <c r="F95" s="28"/>
    </row>
    <row r="96" spans="1:6" ht="12.75">
      <c r="A96" s="16"/>
      <c r="B96" s="5">
        <v>37930</v>
      </c>
      <c r="C96" s="28">
        <v>12.76</v>
      </c>
      <c r="D96" s="16"/>
      <c r="E96" s="5"/>
      <c r="F96" s="28"/>
    </row>
    <row r="97" spans="1:6" ht="12.75">
      <c r="A97" s="16"/>
      <c r="B97" s="5" t="s">
        <v>34</v>
      </c>
      <c r="C97" s="28">
        <v>260.6</v>
      </c>
      <c r="D97" s="16"/>
      <c r="E97" s="5"/>
      <c r="F97" s="28"/>
    </row>
    <row r="98" spans="1:3" ht="12.75">
      <c r="A98" s="12"/>
      <c r="B98"/>
      <c r="C98"/>
    </row>
    <row r="99" spans="1:6" ht="12.75">
      <c r="A99" s="16">
        <v>2002</v>
      </c>
      <c r="B99" s="5">
        <v>37324</v>
      </c>
      <c r="C99" s="28">
        <v>41.24</v>
      </c>
      <c r="D99" s="16"/>
      <c r="E99" s="5"/>
      <c r="F99" s="28"/>
    </row>
    <row r="100" spans="1:6" ht="12.75">
      <c r="A100" s="16"/>
      <c r="B100" s="5">
        <v>37355</v>
      </c>
      <c r="C100" s="28">
        <v>26.2</v>
      </c>
      <c r="D100" s="16"/>
      <c r="E100" s="5"/>
      <c r="F100" s="28"/>
    </row>
    <row r="101" spans="1:6" ht="12.75">
      <c r="A101" s="16"/>
      <c r="B101" s="5" t="s">
        <v>33</v>
      </c>
      <c r="C101" s="28">
        <v>303.61</v>
      </c>
      <c r="D101" s="16"/>
      <c r="E101" s="5"/>
      <c r="F101" s="28"/>
    </row>
    <row r="102" spans="1:3" ht="12.75">
      <c r="A102" s="12"/>
      <c r="B102"/>
      <c r="C102"/>
    </row>
    <row r="103" spans="1:6" ht="12.75">
      <c r="A103" s="16">
        <v>2001</v>
      </c>
      <c r="B103" s="5">
        <v>36931</v>
      </c>
      <c r="C103" s="14">
        <v>133.36</v>
      </c>
      <c r="D103" s="16"/>
      <c r="E103" s="5"/>
      <c r="F103" s="14"/>
    </row>
    <row r="104" spans="1:6" ht="12.75">
      <c r="A104" s="16"/>
      <c r="B104" s="5">
        <v>36947</v>
      </c>
      <c r="C104" s="14">
        <v>31.05</v>
      </c>
      <c r="D104" s="16"/>
      <c r="E104" s="5"/>
      <c r="F104" s="14"/>
    </row>
    <row r="105" spans="1:7" ht="12.75">
      <c r="A105" s="3"/>
      <c r="B105" s="5">
        <v>37097</v>
      </c>
      <c r="C105" s="14">
        <v>79.57</v>
      </c>
      <c r="D105" s="3"/>
      <c r="E105" s="5"/>
      <c r="F105" s="14"/>
      <c r="G105" s="101"/>
    </row>
    <row r="106" spans="1:7" ht="12.75">
      <c r="A106" s="16"/>
      <c r="B106" s="5">
        <v>37105</v>
      </c>
      <c r="C106" s="14">
        <v>134.28</v>
      </c>
      <c r="D106" s="16"/>
      <c r="E106" s="5"/>
      <c r="F106" s="14"/>
      <c r="G106" s="101"/>
    </row>
    <row r="107" spans="1:6" ht="12.75">
      <c r="A107" s="16"/>
      <c r="B107" s="5">
        <v>37128</v>
      </c>
      <c r="C107" s="14">
        <v>240.17</v>
      </c>
      <c r="D107" s="16"/>
      <c r="E107" s="5"/>
      <c r="F107" s="14"/>
    </row>
    <row r="108" spans="1:6" ht="12.75">
      <c r="A108" s="16"/>
      <c r="B108" s="5">
        <v>37129</v>
      </c>
      <c r="C108" s="14">
        <v>89.76</v>
      </c>
      <c r="D108" s="16"/>
      <c r="E108" s="5"/>
      <c r="F108" s="14"/>
    </row>
    <row r="109" spans="1:6" ht="12.75">
      <c r="A109" s="16"/>
      <c r="B109" s="5">
        <v>37177</v>
      </c>
      <c r="C109" s="14">
        <v>72.05</v>
      </c>
      <c r="D109" s="16"/>
      <c r="E109" s="5"/>
      <c r="F109" s="14"/>
    </row>
    <row r="110" spans="1:6" ht="12.75">
      <c r="A110" s="16"/>
      <c r="B110" s="5">
        <v>37178</v>
      </c>
      <c r="C110" s="14">
        <v>134.04</v>
      </c>
      <c r="D110" s="16"/>
      <c r="E110" s="5"/>
      <c r="F110" s="14"/>
    </row>
    <row r="111" spans="1:3" ht="12.75">
      <c r="A111" s="12"/>
      <c r="B111"/>
      <c r="C111"/>
    </row>
    <row r="112" spans="1:6" ht="12.75">
      <c r="A112" s="16">
        <v>2000</v>
      </c>
      <c r="B112" s="5">
        <v>36636</v>
      </c>
      <c r="C112" s="14">
        <v>98.68</v>
      </c>
      <c r="D112" s="16"/>
      <c r="E112" s="5"/>
      <c r="F112" s="14"/>
    </row>
    <row r="113" spans="1:6" ht="12.75">
      <c r="A113" s="16"/>
      <c r="B113" s="5">
        <v>36637</v>
      </c>
      <c r="C113" s="14">
        <v>95.03</v>
      </c>
      <c r="D113" s="16"/>
      <c r="E113" s="5"/>
      <c r="F113" s="14"/>
    </row>
    <row r="114" spans="1:6" ht="12.75">
      <c r="A114" s="16"/>
      <c r="B114" s="5">
        <v>36691</v>
      </c>
      <c r="C114" s="14">
        <v>60.65</v>
      </c>
      <c r="D114" s="16"/>
      <c r="E114" s="5"/>
      <c r="F114" s="14"/>
    </row>
    <row r="115" spans="1:6" ht="12.75">
      <c r="A115" s="16"/>
      <c r="B115" s="5">
        <v>36780</v>
      </c>
      <c r="C115" s="14">
        <v>30.32</v>
      </c>
      <c r="D115" s="16"/>
      <c r="E115" s="5"/>
      <c r="F115" s="14"/>
    </row>
    <row r="116" spans="1:6" ht="12.75">
      <c r="A116" s="16"/>
      <c r="B116" s="5">
        <v>36781</v>
      </c>
      <c r="C116" s="14">
        <v>157.69</v>
      </c>
      <c r="D116" s="16"/>
      <c r="E116" s="5"/>
      <c r="F116" s="14"/>
    </row>
    <row r="117" spans="1:4" ht="12.75">
      <c r="A117" s="6"/>
      <c r="B117" s="15"/>
      <c r="D117"/>
    </row>
    <row r="118" spans="1:2" ht="12.75">
      <c r="A118" s="6"/>
      <c r="B118" s="15"/>
    </row>
    <row r="119" spans="1:2" ht="12.75">
      <c r="A119" s="6"/>
      <c r="B119" s="15"/>
    </row>
    <row r="120" spans="1:2" ht="12.75">
      <c r="A120" s="6"/>
      <c r="B120" s="15"/>
    </row>
    <row r="121" spans="1:2" ht="12.75">
      <c r="A121" s="6"/>
      <c r="B121" s="15"/>
    </row>
    <row r="122" spans="1:2" ht="12.75">
      <c r="A122" s="6"/>
      <c r="B122" s="15"/>
    </row>
    <row r="123" spans="1:2" ht="12.75">
      <c r="A123" s="6"/>
      <c r="B123" s="15"/>
    </row>
    <row r="124" spans="1:2" ht="12.75">
      <c r="A124" s="6"/>
      <c r="B124" s="15"/>
    </row>
    <row r="125" spans="1:2" ht="12.75">
      <c r="A125" s="6"/>
      <c r="B125" s="15"/>
    </row>
    <row r="126" spans="1:2" ht="12.75">
      <c r="A126" s="6"/>
      <c r="B126" s="15"/>
    </row>
    <row r="127" spans="1:2" ht="12.75">
      <c r="A127" s="6"/>
      <c r="B127" s="15"/>
    </row>
    <row r="128" spans="1:2" ht="12.75">
      <c r="A128" s="6"/>
      <c r="B128" s="15"/>
    </row>
    <row r="129" spans="1:2" ht="12.75">
      <c r="A129" s="6"/>
      <c r="B129" s="15"/>
    </row>
    <row r="130" spans="1:2" ht="12.75">
      <c r="A130" s="6"/>
      <c r="B130" s="15"/>
    </row>
    <row r="131" spans="1:2" ht="12.75">
      <c r="A131" s="6"/>
      <c r="B131" s="15"/>
    </row>
    <row r="132" spans="1:2" ht="12.75">
      <c r="A132" s="6"/>
      <c r="B132" s="15"/>
    </row>
    <row r="133" spans="1:2" ht="12.75">
      <c r="A133" s="6"/>
      <c r="B133" s="15"/>
    </row>
    <row r="134" spans="1:2" ht="12.75">
      <c r="A134" s="6"/>
      <c r="B134" s="15"/>
    </row>
    <row r="135" spans="1:2" ht="12.75">
      <c r="A135" s="6"/>
      <c r="B135" s="15"/>
    </row>
    <row r="136" spans="1:2" ht="12.75">
      <c r="A136" s="6"/>
      <c r="B136" s="15"/>
    </row>
    <row r="137" spans="1:2" ht="12.75">
      <c r="A137" s="6"/>
      <c r="B137" s="15"/>
    </row>
    <row r="138" spans="1:2" ht="12.75">
      <c r="A138" s="6"/>
      <c r="B138" s="15"/>
    </row>
    <row r="139" spans="1:2" ht="12.75">
      <c r="A139" s="6"/>
      <c r="B139" s="15"/>
    </row>
    <row r="140" spans="1:2" ht="12.75">
      <c r="A140" s="6"/>
      <c r="B140" s="15"/>
    </row>
    <row r="141" spans="1:2" ht="12.75">
      <c r="A141" s="6"/>
      <c r="B141" s="15"/>
    </row>
    <row r="142" spans="1:2" ht="12.75">
      <c r="A142" s="6"/>
      <c r="B142" s="15"/>
    </row>
    <row r="143" spans="1:2" ht="12.75">
      <c r="A143" s="6"/>
      <c r="B143" s="15"/>
    </row>
    <row r="144" spans="1:2" ht="12.75">
      <c r="A144" s="6"/>
      <c r="B144" s="15"/>
    </row>
    <row r="145" spans="1:2" ht="12.75">
      <c r="A145" s="6"/>
      <c r="B145" s="15"/>
    </row>
    <row r="146" spans="1:2" ht="12.75">
      <c r="A146" s="6"/>
      <c r="B146" s="15"/>
    </row>
    <row r="147" spans="1:2" ht="12.75">
      <c r="A147" s="6"/>
      <c r="B147" s="15"/>
    </row>
    <row r="148" spans="1:2" ht="12.75">
      <c r="A148" s="6"/>
      <c r="B148" s="15"/>
    </row>
    <row r="149" spans="1:2" ht="12.75">
      <c r="A149" s="6"/>
      <c r="B149" s="15"/>
    </row>
    <row r="150" spans="1:2" ht="12.75">
      <c r="A150" s="6"/>
      <c r="B150" s="15"/>
    </row>
    <row r="151" spans="1:2" ht="12.75">
      <c r="A151" s="6"/>
      <c r="B151" s="15"/>
    </row>
    <row r="152" spans="1:2" ht="12.75">
      <c r="A152" s="6"/>
      <c r="B152" s="15"/>
    </row>
    <row r="153" spans="1:2" ht="12.75">
      <c r="A153" s="6"/>
      <c r="B153" s="15"/>
    </row>
    <row r="154" spans="1:2" ht="12.75">
      <c r="A154" s="6"/>
      <c r="B154" s="15"/>
    </row>
    <row r="155" spans="1:2" ht="12.75">
      <c r="A155" s="6"/>
      <c r="B155" s="15"/>
    </row>
    <row r="156" spans="1:2" ht="12.75">
      <c r="A156" s="6"/>
      <c r="B156" s="15"/>
    </row>
    <row r="157" spans="1:2" ht="12.75">
      <c r="A157" s="6"/>
      <c r="B157" s="15"/>
    </row>
    <row r="158" spans="1:2" ht="12.75">
      <c r="A158" s="6"/>
      <c r="B158" s="15"/>
    </row>
    <row r="159" spans="1:2" ht="12.75">
      <c r="A159" s="6"/>
      <c r="B159" s="15"/>
    </row>
    <row r="160" spans="1:2" ht="12.75">
      <c r="A160" s="6"/>
      <c r="B160" s="15"/>
    </row>
    <row r="161" spans="1:2" ht="12.75">
      <c r="A161" s="6"/>
      <c r="B161" s="15"/>
    </row>
    <row r="162" spans="1:2" ht="12.75">
      <c r="A162" s="6"/>
      <c r="B162" s="15"/>
    </row>
    <row r="163" spans="1:2" ht="12.75">
      <c r="A163" s="6"/>
      <c r="B163" s="15"/>
    </row>
    <row r="164" spans="1:2" ht="12.75">
      <c r="A164" s="6"/>
      <c r="B164" s="15"/>
    </row>
    <row r="165" spans="1:2" ht="12.75">
      <c r="A165" s="6"/>
      <c r="B165" s="15"/>
    </row>
    <row r="166" spans="1:2" ht="12.75">
      <c r="A166" s="6"/>
      <c r="B166" s="15"/>
    </row>
    <row r="167" spans="1:2" ht="12.75">
      <c r="A167" s="6"/>
      <c r="B167" s="15"/>
    </row>
    <row r="168" spans="1:2" ht="12.75">
      <c r="A168" s="6"/>
      <c r="B168" s="15"/>
    </row>
    <row r="169" spans="1:2" ht="12.75">
      <c r="A169" s="6"/>
      <c r="B169" s="15"/>
    </row>
    <row r="170" spans="1:2" ht="12.75">
      <c r="A170" s="6"/>
      <c r="B170" s="15"/>
    </row>
    <row r="171" spans="1:2" ht="12.75">
      <c r="A171" s="6"/>
      <c r="B171" s="15"/>
    </row>
    <row r="172" spans="1:2" ht="12.75">
      <c r="A172" s="6"/>
      <c r="B172" s="15"/>
    </row>
    <row r="173" spans="1:2" ht="12.75">
      <c r="A173" s="6"/>
      <c r="B173" s="15"/>
    </row>
    <row r="174" spans="1:2" ht="12.75">
      <c r="A174" s="6"/>
      <c r="B174" s="15"/>
    </row>
    <row r="175" spans="1:2" ht="12.75">
      <c r="A175" s="6"/>
      <c r="B175" s="15"/>
    </row>
    <row r="176" spans="1:2" ht="12.75">
      <c r="A176" s="6"/>
      <c r="B176" s="15"/>
    </row>
    <row r="177" spans="1:2" ht="12.75">
      <c r="A177" s="6"/>
      <c r="B177" s="15"/>
    </row>
    <row r="178" spans="1:2" ht="12.75">
      <c r="A178" s="6"/>
      <c r="B178" s="15"/>
    </row>
    <row r="179" spans="1:2" ht="12.75">
      <c r="A179" s="6"/>
      <c r="B179" s="15"/>
    </row>
    <row r="180" spans="1:2" ht="12.75">
      <c r="A180" s="6"/>
      <c r="B180" s="15"/>
    </row>
    <row r="181" spans="1:2" ht="12.75">
      <c r="A181" s="6"/>
      <c r="B181" s="15"/>
    </row>
    <row r="182" spans="1:2" ht="12.75">
      <c r="A182" s="6"/>
      <c r="B182" s="15"/>
    </row>
    <row r="183" spans="1:2" ht="12.75">
      <c r="A183" s="6"/>
      <c r="B183" s="15"/>
    </row>
    <row r="184" spans="1:2" ht="12.75">
      <c r="A184" s="6"/>
      <c r="B184" s="15"/>
    </row>
    <row r="185" spans="1:2" ht="12.75">
      <c r="A185" s="6"/>
      <c r="B185" s="15"/>
    </row>
    <row r="186" spans="1:2" ht="12.75">
      <c r="A186" s="6"/>
      <c r="B186" s="15"/>
    </row>
    <row r="187" spans="1:2" ht="12.75">
      <c r="A187" s="6"/>
      <c r="B187" s="15"/>
    </row>
    <row r="188" spans="1:2" ht="12.75">
      <c r="A188" s="6"/>
      <c r="B188" s="15"/>
    </row>
    <row r="189" spans="1:2" ht="12.75">
      <c r="A189" s="6"/>
      <c r="B189" s="15"/>
    </row>
    <row r="190" spans="1:2" ht="12.75">
      <c r="A190" s="6"/>
      <c r="B190" s="15"/>
    </row>
    <row r="191" spans="1:2" ht="12.75">
      <c r="A191" s="6"/>
      <c r="B191" s="15"/>
    </row>
    <row r="192" spans="1:2" ht="12.75">
      <c r="A192" s="6"/>
      <c r="B192" s="15"/>
    </row>
    <row r="193" spans="1:2" ht="12.75">
      <c r="A193" s="6"/>
      <c r="B193" s="15"/>
    </row>
    <row r="194" spans="1:2" ht="12.75">
      <c r="A194" s="6"/>
      <c r="B194" s="15"/>
    </row>
    <row r="195" spans="1:2" ht="12.75">
      <c r="A195" s="6"/>
      <c r="B195" s="15"/>
    </row>
    <row r="196" spans="1:2" ht="12.75">
      <c r="A196" s="6"/>
      <c r="B196" s="15"/>
    </row>
    <row r="197" spans="1:2" ht="12.75">
      <c r="A197" s="6"/>
      <c r="B197" s="15"/>
    </row>
    <row r="198" spans="1:2" ht="12.75">
      <c r="A198" s="6"/>
      <c r="B198" s="15"/>
    </row>
    <row r="199" spans="1:2" ht="12.75">
      <c r="A199" s="6"/>
      <c r="B199" s="15"/>
    </row>
    <row r="200" spans="1:2" ht="12.75">
      <c r="A200" s="6"/>
      <c r="B200" s="15"/>
    </row>
    <row r="201" spans="1:2" ht="12.75">
      <c r="A201" s="6"/>
      <c r="B201" s="15"/>
    </row>
    <row r="202" spans="1:2" ht="12.75">
      <c r="A202" s="6"/>
      <c r="B202" s="15"/>
    </row>
    <row r="203" spans="1:2" ht="12.75">
      <c r="A203" s="6"/>
      <c r="B203" s="15"/>
    </row>
    <row r="204" spans="1:2" ht="12.75">
      <c r="A204" s="6"/>
      <c r="B204" s="15"/>
    </row>
    <row r="205" spans="1:2" ht="12.75">
      <c r="A205" s="6"/>
      <c r="B205" s="15"/>
    </row>
    <row r="206" spans="1:2" ht="12.75">
      <c r="A206" s="6"/>
      <c r="B206" s="15"/>
    </row>
    <row r="207" spans="1:2" ht="12.75">
      <c r="A207" s="6"/>
      <c r="B207" s="15"/>
    </row>
    <row r="208" spans="1:2" ht="12.75">
      <c r="A208" s="6"/>
      <c r="B208" s="15"/>
    </row>
    <row r="209" spans="1:2" ht="12.75">
      <c r="A209" s="6"/>
      <c r="B209" s="15"/>
    </row>
    <row r="210" spans="1:2" ht="12.75">
      <c r="A210" s="6"/>
      <c r="B210" s="15"/>
    </row>
    <row r="211" spans="1:2" ht="12.75">
      <c r="A211" s="6"/>
      <c r="B211" s="15"/>
    </row>
    <row r="212" spans="1:2" ht="12.75">
      <c r="A212" s="6"/>
      <c r="B212" s="15"/>
    </row>
    <row r="213" spans="1:2" ht="12.75">
      <c r="A213" s="6"/>
      <c r="B213" s="15"/>
    </row>
    <row r="214" spans="1:2" ht="12.75">
      <c r="A214" s="6"/>
      <c r="B214" s="15"/>
    </row>
    <row r="215" spans="1:2" ht="12.75">
      <c r="A215" s="6"/>
      <c r="B215" s="15"/>
    </row>
    <row r="216" spans="1:2" ht="12.75">
      <c r="A216" s="6"/>
      <c r="B216" s="15"/>
    </row>
    <row r="217" spans="1:2" ht="12.75">
      <c r="A217" s="6"/>
      <c r="B217" s="15"/>
    </row>
    <row r="218" spans="1:2" ht="12.75">
      <c r="A218" s="6"/>
      <c r="B218" s="15"/>
    </row>
    <row r="219" spans="1:2" ht="12.75">
      <c r="A219" s="6"/>
      <c r="B219" s="15"/>
    </row>
    <row r="220" spans="1:2" ht="12.75">
      <c r="A220" s="6"/>
      <c r="B220" s="15"/>
    </row>
    <row r="221" spans="1:2" ht="12.75">
      <c r="A221" s="6"/>
      <c r="B221" s="15"/>
    </row>
    <row r="222" spans="1:2" ht="12.75">
      <c r="A222" s="6"/>
      <c r="B222" s="15"/>
    </row>
    <row r="223" spans="1:2" ht="12.75">
      <c r="A223" s="6"/>
      <c r="B223" s="15"/>
    </row>
    <row r="224" spans="1:2" ht="12.75">
      <c r="A224" s="6"/>
      <c r="B224" s="15"/>
    </row>
    <row r="225" spans="1:2" ht="12.75">
      <c r="A225" s="6"/>
      <c r="B225" s="15"/>
    </row>
    <row r="226" spans="1:2" ht="12.75">
      <c r="A226" s="6"/>
      <c r="B226" s="15"/>
    </row>
    <row r="227" spans="1:2" ht="12.75">
      <c r="A227" s="6"/>
      <c r="B227" s="15"/>
    </row>
    <row r="228" spans="1:2" ht="12.75">
      <c r="A228" s="6"/>
      <c r="B228" s="15"/>
    </row>
    <row r="229" spans="1:2" ht="12.75">
      <c r="A229" s="6"/>
      <c r="B229" s="15"/>
    </row>
    <row r="230" spans="1:2" ht="12.75">
      <c r="A230" s="6"/>
      <c r="B230" s="15"/>
    </row>
    <row r="231" spans="1:2" ht="12.75">
      <c r="A231" s="6"/>
      <c r="B231" s="15"/>
    </row>
    <row r="232" spans="1:2" ht="12.75">
      <c r="A232" s="6"/>
      <c r="B232" s="15"/>
    </row>
    <row r="233" spans="1:2" ht="12.75">
      <c r="A233" s="6"/>
      <c r="B233" s="15"/>
    </row>
    <row r="234" spans="1:2" ht="12.75">
      <c r="A234" s="6"/>
      <c r="B234" s="15"/>
    </row>
    <row r="235" spans="1:2" ht="12.75">
      <c r="A235" s="6"/>
      <c r="B235" s="15"/>
    </row>
    <row r="236" spans="1:2" ht="12.75">
      <c r="A236" s="6"/>
      <c r="B236" s="15"/>
    </row>
    <row r="237" spans="1:2" ht="12.75">
      <c r="A237" s="6"/>
      <c r="B237" s="15"/>
    </row>
    <row r="238" spans="1:2" ht="12.75">
      <c r="A238" s="6"/>
      <c r="B238" s="15"/>
    </row>
    <row r="239" spans="1:2" ht="12.75">
      <c r="A239" s="6"/>
      <c r="B239" s="15"/>
    </row>
    <row r="240" spans="1:2" ht="12.75">
      <c r="A240" s="6"/>
      <c r="B240" s="15"/>
    </row>
    <row r="241" spans="1:2" ht="12.75">
      <c r="A241" s="6"/>
      <c r="B241" s="15"/>
    </row>
    <row r="242" spans="1:2" ht="12.75">
      <c r="A242" s="6"/>
      <c r="B242" s="15"/>
    </row>
    <row r="243" spans="1:2" ht="12.75">
      <c r="A243" s="6"/>
      <c r="B243" s="15"/>
    </row>
    <row r="244" spans="1:2" ht="12.75">
      <c r="A244" s="6"/>
      <c r="B244" s="15"/>
    </row>
    <row r="245" spans="1:2" ht="12.75">
      <c r="A245" s="6"/>
      <c r="B245" s="15"/>
    </row>
    <row r="246" spans="1:2" ht="12.75">
      <c r="A246" s="6"/>
      <c r="B246" s="15"/>
    </row>
    <row r="247" spans="1:2" ht="12.75">
      <c r="A247" s="6"/>
      <c r="B247" s="15"/>
    </row>
    <row r="248" spans="1:2" ht="12.75">
      <c r="A248" s="6"/>
      <c r="B248" s="15"/>
    </row>
    <row r="249" spans="1:2" ht="12.75">
      <c r="A249" s="6"/>
      <c r="B249" s="15"/>
    </row>
    <row r="250" spans="1:2" ht="12.75">
      <c r="A250" s="6"/>
      <c r="B250" s="15"/>
    </row>
    <row r="251" spans="1:2" ht="12.75">
      <c r="A251" s="6"/>
      <c r="B251" s="15"/>
    </row>
    <row r="252" spans="1:2" ht="12.75">
      <c r="A252" s="6"/>
      <c r="B252" s="15"/>
    </row>
    <row r="253" spans="1:2" ht="12.75">
      <c r="A253" s="6"/>
      <c r="B253" s="15"/>
    </row>
    <row r="254" spans="1:2" ht="12.75">
      <c r="A254" s="6"/>
      <c r="B254" s="15"/>
    </row>
    <row r="255" spans="1:2" ht="12.75">
      <c r="A255" s="6"/>
      <c r="B255" s="15" t="s">
        <v>169</v>
      </c>
    </row>
    <row r="256" spans="1:2" ht="12.75">
      <c r="A256" s="6"/>
      <c r="B256" s="15"/>
    </row>
    <row r="257" spans="1:2" ht="12.75">
      <c r="A257" s="6"/>
      <c r="B257" s="15">
        <v>42361</v>
      </c>
    </row>
    <row r="258" spans="1:2" ht="12.75">
      <c r="A258" s="6"/>
      <c r="B258" s="15"/>
    </row>
    <row r="259" spans="1:2" ht="12.75">
      <c r="A259" s="6"/>
      <c r="B259" s="15"/>
    </row>
    <row r="260" spans="1:2" ht="12.75">
      <c r="A260" s="6"/>
      <c r="B260" s="15"/>
    </row>
    <row r="261" spans="1:2" ht="12.75">
      <c r="A261" s="6"/>
      <c r="B261" s="15"/>
    </row>
    <row r="262" spans="1:2" ht="12.75">
      <c r="A262" s="6"/>
      <c r="B262" s="15"/>
    </row>
    <row r="263" spans="1:2" ht="12.75">
      <c r="A263" s="6"/>
      <c r="B263" s="15"/>
    </row>
    <row r="264" spans="1:2" ht="12.75">
      <c r="A264" s="6"/>
      <c r="B264" s="15"/>
    </row>
    <row r="265" spans="1:2" ht="12.75">
      <c r="A265" s="6"/>
      <c r="B265" s="15"/>
    </row>
    <row r="266" spans="1:2" ht="12.75">
      <c r="A266" s="6"/>
      <c r="B266" s="15"/>
    </row>
    <row r="267" spans="1:2" ht="12.75">
      <c r="A267" s="6"/>
      <c r="B267" s="15"/>
    </row>
    <row r="268" spans="1:2" ht="12.75">
      <c r="A268" s="6"/>
      <c r="B268" s="15"/>
    </row>
    <row r="269" spans="1:2" ht="12.75">
      <c r="A269" s="6"/>
      <c r="B269" s="15"/>
    </row>
    <row r="270" spans="1:2" ht="12.75">
      <c r="A270" s="6"/>
      <c r="B270" s="15"/>
    </row>
    <row r="271" spans="1:2" ht="12.75">
      <c r="A271" s="6"/>
      <c r="B271" s="15"/>
    </row>
    <row r="272" spans="1:2" ht="12.75">
      <c r="A272" s="6"/>
      <c r="B272" s="15"/>
    </row>
    <row r="273" spans="1:2" ht="12.75">
      <c r="A273" s="6"/>
      <c r="B273" s="15"/>
    </row>
    <row r="274" spans="1:2" ht="12.75">
      <c r="A274" s="6"/>
      <c r="B274" s="15"/>
    </row>
    <row r="275" spans="1:2" ht="12.75">
      <c r="A275" s="6"/>
      <c r="B275" s="15"/>
    </row>
    <row r="276" spans="1:2" ht="12.75">
      <c r="A276" s="6"/>
      <c r="B276" s="15"/>
    </row>
    <row r="277" spans="1:2" ht="12.75">
      <c r="A277" s="6"/>
      <c r="B277" s="15"/>
    </row>
    <row r="278" spans="1:2" ht="12.75">
      <c r="A278" s="6"/>
      <c r="B278" s="15"/>
    </row>
    <row r="279" spans="1:2" ht="12.75">
      <c r="A279" s="6"/>
      <c r="B279" s="15"/>
    </row>
    <row r="280" spans="1:2" ht="12.75">
      <c r="A280" s="6"/>
      <c r="B280" s="15"/>
    </row>
    <row r="281" spans="1:2" ht="12.75">
      <c r="A281" s="6"/>
      <c r="B281" s="15"/>
    </row>
    <row r="282" spans="1:2" ht="12.75">
      <c r="A282" s="6"/>
      <c r="B282" s="15"/>
    </row>
    <row r="283" spans="1:2" ht="12.75">
      <c r="A283" s="6"/>
      <c r="B283" s="15"/>
    </row>
    <row r="284" spans="1:2" ht="12.75">
      <c r="A284" s="6"/>
      <c r="B284" s="15"/>
    </row>
    <row r="285" spans="1:2" ht="12.75">
      <c r="A285" s="6"/>
      <c r="B285" s="15"/>
    </row>
    <row r="286" spans="1:2" ht="12.75">
      <c r="A286" s="6"/>
      <c r="B286" s="15"/>
    </row>
    <row r="287" spans="1:2" ht="12.75">
      <c r="A287" s="6"/>
      <c r="B287" s="15"/>
    </row>
    <row r="288" spans="1:2" ht="12.75">
      <c r="A288" s="6"/>
      <c r="B288" s="15"/>
    </row>
    <row r="289" spans="1:2" ht="12.75">
      <c r="A289" s="6"/>
      <c r="B289" s="15"/>
    </row>
    <row r="290" spans="1:2" ht="12.75">
      <c r="A290" s="6"/>
      <c r="B290" s="15"/>
    </row>
    <row r="291" spans="1:2" ht="12.75">
      <c r="A291" s="6"/>
      <c r="B291" s="15"/>
    </row>
    <row r="292" spans="1:2" ht="12.75">
      <c r="A292" s="6"/>
      <c r="B292" s="15"/>
    </row>
    <row r="293" spans="1:2" ht="12.75">
      <c r="A293" s="6"/>
      <c r="B293" s="15"/>
    </row>
    <row r="294" spans="1:2" ht="12.75">
      <c r="A294" s="6"/>
      <c r="B294" s="15"/>
    </row>
    <row r="295" spans="1:2" ht="12.75">
      <c r="A295" s="6"/>
      <c r="B295" s="15"/>
    </row>
    <row r="296" spans="1:2" ht="12.75">
      <c r="A296" s="6"/>
      <c r="B296" s="15"/>
    </row>
    <row r="297" spans="1:2" ht="12.75">
      <c r="A297" s="6"/>
      <c r="B297" s="15"/>
    </row>
    <row r="298" spans="1:2" ht="12.75">
      <c r="A298" s="6"/>
      <c r="B298" s="15"/>
    </row>
    <row r="299" spans="1:2" ht="12.75">
      <c r="A299" s="6"/>
      <c r="B299" s="15"/>
    </row>
    <row r="300" spans="1:2" ht="12.75">
      <c r="A300" s="6"/>
      <c r="B300" s="15"/>
    </row>
    <row r="301" spans="1:2" ht="12.75">
      <c r="A301" s="6"/>
      <c r="B301" s="15"/>
    </row>
    <row r="302" spans="1:2" ht="12.75">
      <c r="A302" s="6"/>
      <c r="B302" s="15"/>
    </row>
    <row r="303" spans="1:2" ht="12.75">
      <c r="A303" s="6"/>
      <c r="B303" s="15"/>
    </row>
    <row r="304" spans="1:2" ht="12.75">
      <c r="A304" s="6"/>
      <c r="B304" s="15"/>
    </row>
    <row r="305" spans="1:2" ht="12.75">
      <c r="A305" s="6"/>
      <c r="B305" s="15"/>
    </row>
    <row r="306" spans="1:2" ht="12.75">
      <c r="A306" s="6"/>
      <c r="B306" s="15"/>
    </row>
    <row r="307" spans="1:2" ht="12.75">
      <c r="A307" s="6"/>
      <c r="B307" s="15"/>
    </row>
    <row r="308" spans="1:2" ht="12.75">
      <c r="A308" s="6"/>
      <c r="B308" s="15"/>
    </row>
    <row r="309" spans="1:2" ht="12.75">
      <c r="A309" s="6"/>
      <c r="B309" s="15"/>
    </row>
    <row r="310" spans="1:2" ht="12.75">
      <c r="A310" s="6"/>
      <c r="B310" s="15"/>
    </row>
    <row r="311" spans="1:2" ht="12.75">
      <c r="A311" s="6"/>
      <c r="B311" s="15"/>
    </row>
    <row r="312" spans="1:2" ht="12.75">
      <c r="A312" s="6"/>
      <c r="B312" s="15"/>
    </row>
    <row r="313" spans="1:2" ht="12.75">
      <c r="A313" s="6"/>
      <c r="B313" s="15"/>
    </row>
    <row r="314" spans="1:2" ht="12.75">
      <c r="A314" s="6"/>
      <c r="B314" s="15"/>
    </row>
    <row r="315" spans="1:2" ht="12.75">
      <c r="A315" s="6"/>
      <c r="B315" s="15"/>
    </row>
    <row r="316" spans="1:2" ht="12.75">
      <c r="A316" s="6"/>
      <c r="B316" s="15"/>
    </row>
    <row r="317" spans="1:2" ht="12.75">
      <c r="A317" s="6"/>
      <c r="B317" s="15"/>
    </row>
    <row r="318" spans="1:2" ht="12.75">
      <c r="A318" s="6"/>
      <c r="B318" s="15"/>
    </row>
    <row r="319" spans="1:2" ht="12.75">
      <c r="A319" s="6"/>
      <c r="B319" s="15"/>
    </row>
    <row r="320" spans="1:2" ht="12.75">
      <c r="A320" s="6"/>
      <c r="B320" s="15"/>
    </row>
    <row r="321" spans="1:2" ht="12.75">
      <c r="A321" s="6"/>
      <c r="B321" s="15"/>
    </row>
    <row r="322" spans="1:2" ht="12.75">
      <c r="A322" s="6"/>
      <c r="B322" s="15"/>
    </row>
    <row r="323" spans="1:2" ht="12.75">
      <c r="A323" s="6"/>
      <c r="B323" s="15"/>
    </row>
    <row r="324" spans="1:2" ht="12.75">
      <c r="A324" s="6"/>
      <c r="B324" s="15"/>
    </row>
    <row r="325" spans="1:2" ht="12.75">
      <c r="A325" s="6"/>
      <c r="B325" s="15"/>
    </row>
    <row r="326" spans="1:2" ht="12.75">
      <c r="A326" s="6"/>
      <c r="B326" s="15"/>
    </row>
    <row r="327" spans="1:2" ht="12.75">
      <c r="A327" s="6"/>
      <c r="B327" s="15"/>
    </row>
    <row r="328" spans="1:2" ht="12.75">
      <c r="A328" s="6"/>
      <c r="B328" s="15"/>
    </row>
    <row r="329" spans="1:2" ht="12.75">
      <c r="A329" s="6"/>
      <c r="B329" s="15"/>
    </row>
    <row r="330" spans="1:2" ht="12.75">
      <c r="A330" s="6"/>
      <c r="B330" s="15"/>
    </row>
    <row r="331" spans="1:2" ht="12.75">
      <c r="A331" s="6"/>
      <c r="B331" s="15"/>
    </row>
    <row r="332" spans="1:2" ht="12.75">
      <c r="A332" s="6"/>
      <c r="B332" s="15"/>
    </row>
    <row r="333" spans="1:2" ht="12.75">
      <c r="A333" s="6"/>
      <c r="B333" s="15"/>
    </row>
    <row r="334" spans="1:2" ht="12.75">
      <c r="A334" s="6"/>
      <c r="B334" s="15"/>
    </row>
    <row r="335" spans="1:2" ht="12.75">
      <c r="A335" s="6"/>
      <c r="B335" s="15"/>
    </row>
    <row r="336" spans="1:2" ht="12.75">
      <c r="A336" s="6"/>
      <c r="B336" s="15"/>
    </row>
    <row r="337" spans="1:2" ht="12.75">
      <c r="A337" s="6"/>
      <c r="B337" s="15"/>
    </row>
    <row r="338" spans="1:2" ht="12.75">
      <c r="A338" s="6"/>
      <c r="B338" s="15"/>
    </row>
    <row r="339" spans="1:2" ht="12.75">
      <c r="A339" s="6"/>
      <c r="B339" s="15"/>
    </row>
    <row r="340" spans="1:2" ht="12.75">
      <c r="A340" s="6"/>
      <c r="B340" s="15"/>
    </row>
    <row r="341" spans="1:2" ht="12.75">
      <c r="A341" s="6"/>
      <c r="B341" s="15"/>
    </row>
    <row r="342" spans="1:2" ht="12.75">
      <c r="A342" s="6"/>
      <c r="B342" s="15"/>
    </row>
    <row r="343" spans="1:2" ht="12.75">
      <c r="A343" s="6"/>
      <c r="B343" s="15"/>
    </row>
    <row r="344" spans="1:2" ht="12.75">
      <c r="A344" s="6"/>
      <c r="B344" s="15"/>
    </row>
    <row r="345" spans="1:2" ht="12.75">
      <c r="A345" s="6"/>
      <c r="B345" s="15"/>
    </row>
    <row r="346" spans="1:2" ht="12.75">
      <c r="A346" s="6"/>
      <c r="B346" s="15"/>
    </row>
    <row r="347" spans="1:2" ht="12.75">
      <c r="A347" s="6"/>
      <c r="B347" s="15"/>
    </row>
    <row r="348" spans="1:2" ht="12.75">
      <c r="A348" s="6"/>
      <c r="B348" s="15"/>
    </row>
    <row r="349" spans="1:2" ht="12.75">
      <c r="A349" s="6"/>
      <c r="B349" s="15"/>
    </row>
    <row r="350" spans="1:2" ht="12.75">
      <c r="A350" s="6"/>
      <c r="B350" s="15"/>
    </row>
    <row r="351" spans="1:2" ht="12.75">
      <c r="A351" s="6"/>
      <c r="B351" s="15"/>
    </row>
    <row r="352" spans="1:2" ht="12.75">
      <c r="A352" s="6"/>
      <c r="B352" s="15"/>
    </row>
    <row r="353" spans="1:2" ht="12.75">
      <c r="A353" s="6"/>
      <c r="B353" s="15"/>
    </row>
    <row r="354" spans="1:2" ht="12.75">
      <c r="A354" s="6"/>
      <c r="B354" s="15"/>
    </row>
    <row r="355" spans="1:2" ht="12.75">
      <c r="A355" s="6"/>
      <c r="B355" s="15"/>
    </row>
    <row r="356" spans="1:2" ht="12.75">
      <c r="A356" s="6"/>
      <c r="B356" s="15"/>
    </row>
    <row r="357" spans="1:2" ht="12.75">
      <c r="A357" s="6"/>
      <c r="B357" s="15"/>
    </row>
    <row r="358" spans="1:2" ht="12.75">
      <c r="A358" s="6"/>
      <c r="B358" s="15"/>
    </row>
    <row r="359" spans="1:2" ht="12.75">
      <c r="A359" s="6"/>
      <c r="B359" s="15"/>
    </row>
    <row r="360" spans="1:2" ht="12.75">
      <c r="A360" s="6"/>
      <c r="B360" s="15"/>
    </row>
    <row r="361" spans="1:2" ht="12.75">
      <c r="A361" s="6"/>
      <c r="B361" s="15"/>
    </row>
    <row r="362" spans="1:2" ht="12.75">
      <c r="A362" s="6"/>
      <c r="B362" s="15"/>
    </row>
    <row r="363" spans="1:2" ht="12.75">
      <c r="A363" s="6"/>
      <c r="B363" s="15"/>
    </row>
    <row r="364" spans="1:2" ht="12.75">
      <c r="A364" s="6"/>
      <c r="B364" s="15"/>
    </row>
    <row r="365" spans="1:2" ht="12.75">
      <c r="A365" s="6"/>
      <c r="B365" s="15"/>
    </row>
    <row r="366" spans="1:2" ht="12.75">
      <c r="A366" s="6"/>
      <c r="B366" s="15"/>
    </row>
    <row r="367" spans="1:2" ht="12.75">
      <c r="A367" s="6"/>
      <c r="B367" s="15"/>
    </row>
    <row r="368" spans="1:2" ht="12.75">
      <c r="A368" s="6"/>
      <c r="B368" s="15"/>
    </row>
    <row r="369" spans="1:2" ht="12.75">
      <c r="A369" s="6"/>
      <c r="B369" s="15"/>
    </row>
    <row r="370" spans="1:2" ht="12.75">
      <c r="A370" s="6"/>
      <c r="B370" s="15"/>
    </row>
    <row r="371" spans="1:2" ht="12.75">
      <c r="A371" s="6"/>
      <c r="B371" s="15"/>
    </row>
    <row r="372" spans="1:2" ht="12.75">
      <c r="A372" s="6"/>
      <c r="B372" s="15"/>
    </row>
    <row r="373" spans="1:2" ht="12.75">
      <c r="A373" s="6"/>
      <c r="B373" s="15"/>
    </row>
    <row r="374" spans="1:2" ht="12.75">
      <c r="A374" s="6"/>
      <c r="B374" s="15"/>
    </row>
    <row r="375" spans="1:2" ht="12.75">
      <c r="A375" s="6"/>
      <c r="B375" s="15"/>
    </row>
    <row r="376" spans="1:2" ht="12.75">
      <c r="A376" s="6"/>
      <c r="B376" s="15"/>
    </row>
    <row r="377" spans="1:2" ht="12.75">
      <c r="A377" s="6"/>
      <c r="B377" s="15"/>
    </row>
    <row r="378" spans="1:2" ht="12.75">
      <c r="A378" s="6"/>
      <c r="B378" s="15"/>
    </row>
    <row r="379" spans="1:2" ht="12.75">
      <c r="A379" s="6"/>
      <c r="B379" s="15"/>
    </row>
    <row r="380" spans="1:2" ht="12.75">
      <c r="A380" s="6"/>
      <c r="B380" s="15"/>
    </row>
    <row r="381" spans="1:2" ht="12.75">
      <c r="A381" s="6"/>
      <c r="B381" s="15"/>
    </row>
    <row r="382" spans="1:2" ht="12.75">
      <c r="A382" s="6"/>
      <c r="B382" s="15"/>
    </row>
    <row r="383" spans="1:2" ht="12.75">
      <c r="A383" s="6"/>
      <c r="B383" s="15"/>
    </row>
    <row r="384" spans="1:2" ht="12.75">
      <c r="A384" s="6"/>
      <c r="B384" s="15"/>
    </row>
    <row r="385" spans="1:2" ht="12.75">
      <c r="A385" s="6"/>
      <c r="B385" s="15"/>
    </row>
    <row r="386" spans="1:2" ht="12.75">
      <c r="A386" s="6"/>
      <c r="B386" s="15"/>
    </row>
    <row r="387" spans="1:2" ht="12.75">
      <c r="A387" s="6"/>
      <c r="B387" s="15"/>
    </row>
    <row r="388" spans="1:2" ht="12.75">
      <c r="A388" s="6"/>
      <c r="B388" s="15"/>
    </row>
    <row r="389" spans="1:2" ht="12.75">
      <c r="A389" s="6"/>
      <c r="B389" s="15"/>
    </row>
    <row r="390" spans="1:2" ht="12.75">
      <c r="A390" s="6"/>
      <c r="B390" s="15"/>
    </row>
    <row r="391" spans="1:2" ht="12.75">
      <c r="A391" s="6"/>
      <c r="B391" s="15"/>
    </row>
    <row r="392" spans="1:2" ht="12.75">
      <c r="A392" s="6"/>
      <c r="B392" s="15"/>
    </row>
    <row r="393" spans="1:2" ht="12.75">
      <c r="A393" s="6"/>
      <c r="B393" s="15"/>
    </row>
    <row r="394" spans="1:2" ht="12.75">
      <c r="A394" s="6"/>
      <c r="B394" s="15"/>
    </row>
    <row r="395" spans="1:2" ht="12.75">
      <c r="A395" s="6"/>
      <c r="B395" s="15"/>
    </row>
    <row r="396" spans="1:2" ht="12.75">
      <c r="A396" s="6"/>
      <c r="B396" s="15"/>
    </row>
    <row r="397" spans="1:2" ht="12.75">
      <c r="A397" s="6"/>
      <c r="B397" s="15"/>
    </row>
    <row r="398" spans="1:2" ht="12.75">
      <c r="A398" s="6"/>
      <c r="B398" s="15"/>
    </row>
    <row r="399" spans="1:2" ht="12.75">
      <c r="A399" s="6"/>
      <c r="B399" s="15"/>
    </row>
    <row r="400" spans="1:2" ht="12.75">
      <c r="A400" s="6"/>
      <c r="B400" s="15"/>
    </row>
    <row r="401" spans="1:2" ht="12.75">
      <c r="A401" s="6"/>
      <c r="B401" s="15"/>
    </row>
    <row r="402" spans="1:2" ht="12.75">
      <c r="A402" s="6"/>
      <c r="B402" s="15"/>
    </row>
    <row r="403" spans="1:2" ht="12.75">
      <c r="A403" s="6"/>
      <c r="B403" s="15"/>
    </row>
    <row r="404" spans="1:2" ht="12.75">
      <c r="A404" s="6"/>
      <c r="B404" s="15"/>
    </row>
    <row r="405" spans="1:2" ht="12.75">
      <c r="A405" s="6"/>
      <c r="B405" s="15"/>
    </row>
    <row r="406" spans="1:2" ht="12.75">
      <c r="A406" s="6"/>
      <c r="B406" s="15"/>
    </row>
    <row r="407" spans="1:2" ht="12.75">
      <c r="A407" s="6"/>
      <c r="B407" s="15"/>
    </row>
    <row r="408" spans="1:2" ht="12.75">
      <c r="A408" s="6"/>
      <c r="B408" s="15"/>
    </row>
    <row r="409" spans="1:2" ht="12.75">
      <c r="A409" s="6"/>
      <c r="B409" s="15"/>
    </row>
    <row r="410" spans="1:2" ht="12.75">
      <c r="A410" s="6"/>
      <c r="B410" s="15"/>
    </row>
    <row r="411" spans="1:2" ht="12.75">
      <c r="A411" s="6"/>
      <c r="B411" s="15"/>
    </row>
    <row r="412" spans="1:2" ht="12.75">
      <c r="A412" s="6"/>
      <c r="B412" s="15"/>
    </row>
    <row r="413" spans="1:2" ht="12.75">
      <c r="A413" s="6"/>
      <c r="B413" s="15"/>
    </row>
    <row r="414" spans="1:2" ht="12.75">
      <c r="A414" s="6"/>
      <c r="B414" s="15"/>
    </row>
    <row r="415" spans="1:2" ht="12.75">
      <c r="A415" s="6"/>
      <c r="B415" s="15"/>
    </row>
    <row r="416" spans="1:2" ht="12.75">
      <c r="A416" s="6"/>
      <c r="B416" s="15"/>
    </row>
    <row r="417" spans="1:2" ht="12.75">
      <c r="A417" s="6"/>
      <c r="B417" s="15"/>
    </row>
    <row r="418" spans="1:2" ht="12.75">
      <c r="A418" s="6"/>
      <c r="B418" s="15"/>
    </row>
    <row r="419" spans="1:2" ht="12.75">
      <c r="A419" s="6"/>
      <c r="B419" s="15"/>
    </row>
    <row r="420" spans="1:2" ht="12.75">
      <c r="A420" s="6"/>
      <c r="B420" s="15"/>
    </row>
    <row r="421" spans="1:2" ht="12.75">
      <c r="A421" s="6"/>
      <c r="B421" s="15"/>
    </row>
    <row r="422" spans="1:2" ht="12.75">
      <c r="A422" s="6"/>
      <c r="B422" s="15"/>
    </row>
    <row r="423" spans="1:2" ht="12.75">
      <c r="A423" s="6"/>
      <c r="B423" s="15"/>
    </row>
    <row r="424" spans="1:2" ht="12.75">
      <c r="A424" s="6"/>
      <c r="B424" s="15"/>
    </row>
    <row r="425" spans="1:2" ht="12.75">
      <c r="A425" s="6"/>
      <c r="B425" s="15"/>
    </row>
    <row r="426" spans="1:2" ht="12.75">
      <c r="A426" s="6"/>
      <c r="B426" s="15"/>
    </row>
    <row r="427" spans="1:2" ht="12.75">
      <c r="A427" s="6"/>
      <c r="B427" s="15"/>
    </row>
    <row r="428" spans="1:2" ht="12.75">
      <c r="A428" s="6"/>
      <c r="B428" s="15"/>
    </row>
    <row r="429" spans="1:2" ht="12.75">
      <c r="A429" s="6"/>
      <c r="B429" s="15"/>
    </row>
    <row r="430" spans="1:2" ht="12.75">
      <c r="A430" s="6"/>
      <c r="B430" s="15"/>
    </row>
    <row r="431" spans="1:2" ht="12.75">
      <c r="A431" s="6"/>
      <c r="B431" s="15"/>
    </row>
    <row r="432" spans="1:2" ht="12.75">
      <c r="A432" s="6"/>
      <c r="B432" s="15"/>
    </row>
    <row r="433" spans="1:2" ht="12.75">
      <c r="A433" s="6"/>
      <c r="B433" s="15"/>
    </row>
    <row r="434" spans="1:2" ht="12.75">
      <c r="A434" s="6"/>
      <c r="B434" s="15"/>
    </row>
    <row r="435" spans="1:2" ht="12.75">
      <c r="A435" s="6"/>
      <c r="B435" s="15"/>
    </row>
    <row r="436" spans="1:2" ht="12.75">
      <c r="A436" s="6"/>
      <c r="B436" s="15"/>
    </row>
    <row r="437" spans="1:2" ht="12.75">
      <c r="A437" s="6"/>
      <c r="B437" s="15"/>
    </row>
    <row r="438" spans="1:2" ht="12.75">
      <c r="A438" s="6"/>
      <c r="B438" s="15"/>
    </row>
    <row r="439" ht="12.75">
      <c r="B439" s="15"/>
    </row>
    <row r="440" ht="12.75">
      <c r="B440" s="15"/>
    </row>
    <row r="441" ht="12.75">
      <c r="B441" s="15"/>
    </row>
    <row r="442" ht="12.75">
      <c r="B442" s="15"/>
    </row>
    <row r="443" ht="12.75">
      <c r="B443" s="15"/>
    </row>
    <row r="444" ht="12.75">
      <c r="B444" s="15"/>
    </row>
    <row r="445" ht="12.75">
      <c r="B445" s="15"/>
    </row>
    <row r="446" ht="12.75">
      <c r="B446" s="15"/>
    </row>
    <row r="447" ht="12.75">
      <c r="B447" s="15"/>
    </row>
    <row r="448" ht="12.75">
      <c r="B448" s="15"/>
    </row>
    <row r="449" ht="12.75">
      <c r="B449" s="15"/>
    </row>
    <row r="450" ht="12.75">
      <c r="B450" s="15"/>
    </row>
    <row r="451" ht="12.75">
      <c r="B451" s="15"/>
    </row>
    <row r="452" ht="12.75">
      <c r="B452" s="15"/>
    </row>
    <row r="453" ht="12.75">
      <c r="B453" s="15"/>
    </row>
    <row r="454" ht="12.75">
      <c r="B454" s="15"/>
    </row>
    <row r="455" ht="12.75">
      <c r="B455" s="15"/>
    </row>
    <row r="456" ht="12.75">
      <c r="B456" s="15"/>
    </row>
    <row r="457" ht="12.75">
      <c r="B457" s="15"/>
    </row>
    <row r="458" ht="12.75">
      <c r="B458" s="15"/>
    </row>
    <row r="459" ht="12.75">
      <c r="B459" s="15"/>
    </row>
    <row r="460" ht="12.75">
      <c r="B460" s="15"/>
    </row>
    <row r="461" ht="12.75">
      <c r="B461" s="15"/>
    </row>
    <row r="462" ht="12.75">
      <c r="B462" s="15"/>
    </row>
    <row r="463" ht="12.75">
      <c r="B463" s="15"/>
    </row>
    <row r="464" ht="12.75">
      <c r="B464" s="15"/>
    </row>
    <row r="465" ht="12.75">
      <c r="B465" s="15"/>
    </row>
    <row r="466" ht="12.75">
      <c r="B466" s="15"/>
    </row>
    <row r="467" ht="12.75">
      <c r="B467" s="15"/>
    </row>
    <row r="468" ht="12.75">
      <c r="B468" s="15"/>
    </row>
    <row r="469" ht="12.75">
      <c r="B469" s="15"/>
    </row>
    <row r="470" ht="12.75">
      <c r="B470" s="15"/>
    </row>
    <row r="471" ht="12.75">
      <c r="B471" s="15"/>
    </row>
    <row r="472" ht="12.75">
      <c r="B472" s="15"/>
    </row>
    <row r="473" ht="12.75">
      <c r="B473" s="15"/>
    </row>
    <row r="474" ht="12.75">
      <c r="B474" s="15"/>
    </row>
    <row r="475" ht="12.75">
      <c r="B475" s="15"/>
    </row>
    <row r="476" ht="12.75">
      <c r="B476" s="15"/>
    </row>
    <row r="477" ht="12.75">
      <c r="B477" s="15"/>
    </row>
    <row r="478" ht="12.75">
      <c r="B478" s="15"/>
    </row>
    <row r="479" ht="12.75">
      <c r="B479" s="15"/>
    </row>
    <row r="480" ht="12.75">
      <c r="B480" s="15"/>
    </row>
    <row r="481" ht="12.75">
      <c r="B481" s="15"/>
    </row>
    <row r="482" ht="12.75">
      <c r="B482" s="15"/>
    </row>
    <row r="483" ht="12.75">
      <c r="B483" s="15"/>
    </row>
    <row r="484" ht="12.75">
      <c r="B484" s="15"/>
    </row>
    <row r="485" ht="12.75">
      <c r="B485" s="15"/>
    </row>
    <row r="486" ht="12.75">
      <c r="B486" s="15"/>
    </row>
    <row r="487" ht="12.75">
      <c r="B487" s="15"/>
    </row>
    <row r="488" ht="12.75">
      <c r="B488" s="15"/>
    </row>
    <row r="489" ht="12.75">
      <c r="B489" s="15"/>
    </row>
    <row r="490" ht="12.75">
      <c r="B490" s="15"/>
    </row>
    <row r="491" ht="12.75">
      <c r="B491" s="15"/>
    </row>
    <row r="492" ht="12.75">
      <c r="B492" s="15"/>
    </row>
    <row r="493" ht="12.75">
      <c r="B493" s="15"/>
    </row>
    <row r="494" ht="12.75">
      <c r="B494" s="15"/>
    </row>
    <row r="495" ht="12.75">
      <c r="B495" s="15"/>
    </row>
    <row r="496" ht="12.75">
      <c r="B496" s="15"/>
    </row>
    <row r="497" ht="12.75">
      <c r="B497" s="15"/>
    </row>
    <row r="498" ht="12.75">
      <c r="B498" s="15"/>
    </row>
    <row r="499" ht="12.75">
      <c r="B499" s="15"/>
    </row>
    <row r="500" ht="12.75">
      <c r="B500" s="15"/>
    </row>
    <row r="501" ht="12.75">
      <c r="B501" s="15"/>
    </row>
    <row r="502" ht="12.75">
      <c r="B502" s="15"/>
    </row>
    <row r="503" ht="12.75">
      <c r="B503" s="15"/>
    </row>
    <row r="504" ht="12.75">
      <c r="B504" s="15"/>
    </row>
    <row r="505" ht="12.75">
      <c r="B505" s="15"/>
    </row>
    <row r="506" ht="12.75">
      <c r="B506" s="15"/>
    </row>
    <row r="507" ht="12.75">
      <c r="B507" s="15"/>
    </row>
    <row r="508" ht="12.75">
      <c r="B508" s="15"/>
    </row>
    <row r="509" ht="12.75">
      <c r="B509" s="15"/>
    </row>
    <row r="510" ht="12.75">
      <c r="B510" s="15"/>
    </row>
    <row r="511" ht="12.75">
      <c r="B511" s="15"/>
    </row>
    <row r="512" ht="12.75">
      <c r="B512" s="15"/>
    </row>
    <row r="513" ht="12.75">
      <c r="B513" s="15"/>
    </row>
    <row r="514" ht="12.75">
      <c r="B514" s="15"/>
    </row>
    <row r="515" ht="12.75">
      <c r="B515" s="15"/>
    </row>
    <row r="516" ht="12.75">
      <c r="B516" s="15"/>
    </row>
    <row r="517" ht="12.75">
      <c r="B517" s="15"/>
    </row>
    <row r="518" ht="12.75">
      <c r="B518" s="15"/>
    </row>
    <row r="519" ht="12.75">
      <c r="B519" s="15"/>
    </row>
    <row r="520" ht="12.75">
      <c r="B520" s="15"/>
    </row>
    <row r="521" ht="12.75">
      <c r="B521" s="15"/>
    </row>
    <row r="522" ht="12.75">
      <c r="B522" s="15"/>
    </row>
    <row r="523" ht="12.75">
      <c r="B523" s="15"/>
    </row>
    <row r="524" ht="12.75">
      <c r="B524" s="15"/>
    </row>
    <row r="525" ht="12.75">
      <c r="B525" s="15"/>
    </row>
    <row r="526" ht="12.75">
      <c r="B526" s="15"/>
    </row>
    <row r="527" ht="12.75">
      <c r="B527" s="15"/>
    </row>
    <row r="528" ht="12.75">
      <c r="B528" s="15"/>
    </row>
    <row r="529" ht="12.75">
      <c r="B529" s="15"/>
    </row>
    <row r="530" ht="12.75">
      <c r="B530" s="15"/>
    </row>
    <row r="531" ht="12.75">
      <c r="B531" s="15"/>
    </row>
    <row r="532" ht="12.75">
      <c r="B532" s="15"/>
    </row>
    <row r="533" ht="12.75">
      <c r="B533" s="15"/>
    </row>
    <row r="534" ht="12.75">
      <c r="B534" s="15"/>
    </row>
    <row r="535" ht="12.75">
      <c r="B535" s="15"/>
    </row>
    <row r="536" ht="12.75">
      <c r="B536" s="15"/>
    </row>
    <row r="537" ht="12.75">
      <c r="B537" s="15"/>
    </row>
    <row r="538" ht="12.75">
      <c r="B538" s="15"/>
    </row>
    <row r="539" ht="12.75">
      <c r="B539" s="15"/>
    </row>
    <row r="540" ht="12.75">
      <c r="B540" s="15"/>
    </row>
    <row r="541" ht="12.75">
      <c r="B541" s="15"/>
    </row>
    <row r="542" ht="12.75">
      <c r="B542" s="15"/>
    </row>
    <row r="543" ht="12.75">
      <c r="B543" s="15"/>
    </row>
    <row r="544" ht="12.75">
      <c r="B544" s="15"/>
    </row>
    <row r="545" ht="12.75">
      <c r="B545" s="15"/>
    </row>
    <row r="546" ht="12.75">
      <c r="B546" s="15"/>
    </row>
    <row r="547" ht="12.75">
      <c r="B547" s="15"/>
    </row>
    <row r="548" ht="12.75">
      <c r="B548" s="15"/>
    </row>
    <row r="549" ht="12.75">
      <c r="B549" s="15"/>
    </row>
    <row r="550" ht="12.75">
      <c r="B550" s="15"/>
    </row>
    <row r="551" ht="12.75">
      <c r="B551" s="15"/>
    </row>
    <row r="552" ht="12.75">
      <c r="B552" s="15"/>
    </row>
    <row r="553" ht="12.75">
      <c r="B553" s="15"/>
    </row>
    <row r="554" ht="12.75">
      <c r="B554" s="15"/>
    </row>
    <row r="555" ht="12.75">
      <c r="B555" s="15"/>
    </row>
    <row r="556" ht="12.75">
      <c r="B556" s="15"/>
    </row>
    <row r="557" ht="12.75">
      <c r="B557" s="15"/>
    </row>
    <row r="558" ht="12.75">
      <c r="B558" s="15"/>
    </row>
    <row r="559" ht="12.75">
      <c r="B559" s="15"/>
    </row>
    <row r="560" ht="12.75">
      <c r="B560" s="15"/>
    </row>
    <row r="561" ht="12.75">
      <c r="B561" s="15"/>
    </row>
    <row r="562" ht="12.75">
      <c r="B562" s="15"/>
    </row>
    <row r="563" ht="12.75">
      <c r="B563" s="15"/>
    </row>
    <row r="564" ht="12.75">
      <c r="B564" s="15"/>
    </row>
    <row r="565" ht="12.75">
      <c r="B565" s="15"/>
    </row>
    <row r="566" ht="12.75">
      <c r="B566" s="15"/>
    </row>
    <row r="567" ht="12.75">
      <c r="B567" s="15"/>
    </row>
    <row r="568" ht="12.75">
      <c r="B568" s="15"/>
    </row>
    <row r="569" ht="12.75">
      <c r="B569" s="15"/>
    </row>
    <row r="570" ht="12.75">
      <c r="B570" s="15"/>
    </row>
    <row r="571" ht="12.75">
      <c r="B571" s="15"/>
    </row>
    <row r="572" ht="12.75">
      <c r="B572" s="15"/>
    </row>
    <row r="573" ht="12.75">
      <c r="B573" s="15"/>
    </row>
    <row r="574" ht="12.75">
      <c r="B574" s="15"/>
    </row>
    <row r="575" ht="12.75">
      <c r="B575" s="15"/>
    </row>
    <row r="576" ht="12.75">
      <c r="B576" s="15"/>
    </row>
    <row r="577" ht="12.75">
      <c r="B577" s="15"/>
    </row>
    <row r="578" ht="12.75">
      <c r="B578" s="15"/>
    </row>
    <row r="579" ht="12.75">
      <c r="B579" s="15"/>
    </row>
    <row r="580" ht="12.75">
      <c r="B580" s="15"/>
    </row>
    <row r="581" ht="12.75">
      <c r="B581" s="15"/>
    </row>
    <row r="582" ht="12.75">
      <c r="B582" s="15"/>
    </row>
    <row r="583" ht="12.75">
      <c r="B583" s="15"/>
    </row>
    <row r="584" ht="12.75">
      <c r="B584" s="15"/>
    </row>
    <row r="585" ht="12.75">
      <c r="B585" s="15"/>
    </row>
    <row r="586" ht="12.75">
      <c r="B586" s="15"/>
    </row>
    <row r="587" ht="12.75">
      <c r="B587" s="15"/>
    </row>
    <row r="588" ht="12.75">
      <c r="B588" s="15"/>
    </row>
    <row r="589" ht="12.75">
      <c r="B589" s="15"/>
    </row>
    <row r="590" ht="12.75">
      <c r="B590" s="15"/>
    </row>
    <row r="591" ht="12.75">
      <c r="B591" s="15"/>
    </row>
    <row r="592" ht="12.75">
      <c r="B592" s="15"/>
    </row>
    <row r="593" ht="12.75">
      <c r="B593" s="15"/>
    </row>
    <row r="594" ht="12.75">
      <c r="B594" s="15"/>
    </row>
    <row r="595" ht="12.75">
      <c r="B595" s="15"/>
    </row>
    <row r="596" ht="12.75">
      <c r="B596" s="15"/>
    </row>
    <row r="597" ht="12.75">
      <c r="B597" s="15"/>
    </row>
    <row r="598" ht="12.75">
      <c r="B598" s="15"/>
    </row>
    <row r="599" ht="12.75">
      <c r="B599" s="15"/>
    </row>
    <row r="600" ht="12.75">
      <c r="B600" s="15"/>
    </row>
    <row r="601" ht="12.75">
      <c r="B601" s="15"/>
    </row>
    <row r="602" ht="12.75">
      <c r="B602" s="15"/>
    </row>
    <row r="603" ht="12.75">
      <c r="B603" s="15"/>
    </row>
    <row r="604" ht="12.75">
      <c r="B604" s="15"/>
    </row>
    <row r="605" ht="12.75">
      <c r="B605" s="15"/>
    </row>
    <row r="606" ht="12.75">
      <c r="B606" s="15"/>
    </row>
    <row r="607" ht="12.75">
      <c r="B607" s="15"/>
    </row>
    <row r="608" ht="12.75">
      <c r="B608" s="15"/>
    </row>
    <row r="609" ht="12.75">
      <c r="B609" s="15"/>
    </row>
    <row r="610" ht="12.75">
      <c r="B610" s="15"/>
    </row>
    <row r="611" ht="12.75">
      <c r="B611" s="15"/>
    </row>
    <row r="612" ht="12.75">
      <c r="B612" s="15"/>
    </row>
    <row r="613" ht="12.75">
      <c r="B613" s="15"/>
    </row>
    <row r="614" ht="12.75">
      <c r="B614" s="15"/>
    </row>
    <row r="615" ht="12.75">
      <c r="B615" s="15"/>
    </row>
    <row r="616" ht="12.75">
      <c r="B616" s="15"/>
    </row>
    <row r="617" ht="12.75">
      <c r="B617" s="15"/>
    </row>
    <row r="618" ht="12.75">
      <c r="B618" s="15"/>
    </row>
    <row r="619" ht="12.75">
      <c r="B619" s="15"/>
    </row>
    <row r="620" ht="12.75">
      <c r="B620" s="15"/>
    </row>
    <row r="621" ht="12.75">
      <c r="B621" s="15"/>
    </row>
    <row r="622" ht="12.75">
      <c r="B622" s="15"/>
    </row>
    <row r="623" ht="12.75">
      <c r="B623" s="15"/>
    </row>
    <row r="624" ht="12.75">
      <c r="B624" s="15"/>
    </row>
    <row r="625" ht="12.75">
      <c r="B625" s="15"/>
    </row>
    <row r="626" ht="12.75">
      <c r="B626" s="15"/>
    </row>
    <row r="627" ht="12.75">
      <c r="B627" s="15"/>
    </row>
    <row r="628" ht="12.75">
      <c r="B628" s="15"/>
    </row>
    <row r="629" ht="12.75">
      <c r="B629" s="15"/>
    </row>
    <row r="630" ht="12.75">
      <c r="B630" s="15"/>
    </row>
    <row r="631" ht="12.75">
      <c r="B631" s="15"/>
    </row>
    <row r="632" ht="12.75">
      <c r="B632" s="15"/>
    </row>
    <row r="633" ht="12.75">
      <c r="B633" s="15"/>
    </row>
    <row r="634" ht="12.75">
      <c r="B634" s="15"/>
    </row>
    <row r="635" ht="12.75">
      <c r="B635" s="15"/>
    </row>
    <row r="636" ht="12.75">
      <c r="B636" s="15"/>
    </row>
    <row r="637" ht="12.75">
      <c r="B637" s="15"/>
    </row>
    <row r="638" ht="12.75">
      <c r="B638" s="15"/>
    </row>
    <row r="639" ht="12.75">
      <c r="B639" s="15"/>
    </row>
    <row r="640" ht="12.75">
      <c r="B640" s="15"/>
    </row>
    <row r="641" ht="12.75">
      <c r="B641" s="15"/>
    </row>
    <row r="642" ht="12.75">
      <c r="B642" s="15"/>
    </row>
    <row r="643" ht="12.75">
      <c r="B643" s="15"/>
    </row>
    <row r="644" ht="12.75">
      <c r="B644" s="15"/>
    </row>
    <row r="645" ht="12.75">
      <c r="B645" s="15"/>
    </row>
    <row r="646" ht="12.75">
      <c r="B646" s="15"/>
    </row>
    <row r="647" ht="12.75">
      <c r="B647" s="15"/>
    </row>
    <row r="648" ht="12.75">
      <c r="B648" s="15"/>
    </row>
    <row r="649" ht="12.75">
      <c r="B649" s="15"/>
    </row>
    <row r="650" ht="12.75">
      <c r="B650" s="15"/>
    </row>
    <row r="651" ht="12.75">
      <c r="B651" s="15"/>
    </row>
    <row r="652" ht="12.75">
      <c r="B652" s="15"/>
    </row>
    <row r="653" ht="12.75">
      <c r="B653" s="15"/>
    </row>
    <row r="654" ht="12.75">
      <c r="B654" s="15"/>
    </row>
    <row r="655" ht="12.75">
      <c r="B655" s="15"/>
    </row>
    <row r="656" ht="12.75">
      <c r="B656" s="15"/>
    </row>
    <row r="657" ht="12.75">
      <c r="B657" s="15"/>
    </row>
    <row r="658" ht="12.75">
      <c r="B658" s="15"/>
    </row>
    <row r="659" ht="12.75">
      <c r="B659" s="15"/>
    </row>
    <row r="660" ht="12.75">
      <c r="B660" s="15"/>
    </row>
    <row r="661" ht="12.75">
      <c r="B661" s="15"/>
    </row>
    <row r="662" ht="12.75">
      <c r="B662" s="15"/>
    </row>
    <row r="663" ht="12.75">
      <c r="B663" s="15"/>
    </row>
    <row r="664" ht="12.75">
      <c r="B664" s="15"/>
    </row>
    <row r="665" ht="12.75">
      <c r="B665" s="15"/>
    </row>
    <row r="666" ht="12.75">
      <c r="B666" s="15"/>
    </row>
    <row r="667" ht="12.75">
      <c r="B667" s="15"/>
    </row>
    <row r="668" ht="12.75">
      <c r="B668" s="15"/>
    </row>
    <row r="669" ht="12.75">
      <c r="B669" s="15"/>
    </row>
    <row r="670" ht="12.75">
      <c r="B670" s="15"/>
    </row>
    <row r="671" ht="12.75">
      <c r="B671" s="15"/>
    </row>
    <row r="672" ht="12.75">
      <c r="B672" s="15"/>
    </row>
    <row r="673" ht="12.75">
      <c r="B673" s="15"/>
    </row>
    <row r="674" ht="12.75">
      <c r="B674" s="15"/>
    </row>
    <row r="675" ht="12.75">
      <c r="B675" s="15"/>
    </row>
    <row r="676" ht="12.75">
      <c r="B676" s="15"/>
    </row>
    <row r="677" ht="12.75">
      <c r="B677" s="15"/>
    </row>
    <row r="678" ht="12.75">
      <c r="B678" s="15"/>
    </row>
    <row r="679" ht="12.75">
      <c r="B679" s="15"/>
    </row>
    <row r="680" ht="12.75">
      <c r="B680" s="15"/>
    </row>
    <row r="681" ht="12.75">
      <c r="B681" s="15"/>
    </row>
    <row r="682" ht="12.75">
      <c r="B682" s="15"/>
    </row>
    <row r="683" ht="12.75">
      <c r="B683" s="15"/>
    </row>
    <row r="684" ht="12.75">
      <c r="B684" s="15"/>
    </row>
    <row r="685" ht="12.75">
      <c r="B685" s="15"/>
    </row>
    <row r="686" ht="12.75">
      <c r="B686" s="15"/>
    </row>
    <row r="687" ht="12.75">
      <c r="B687" s="15"/>
    </row>
    <row r="688" ht="12.75">
      <c r="B688" s="15"/>
    </row>
    <row r="689" ht="12.75">
      <c r="B689" s="15"/>
    </row>
    <row r="690" ht="12.75">
      <c r="B690" s="15"/>
    </row>
    <row r="691" ht="12.75">
      <c r="B691" s="15"/>
    </row>
    <row r="692" ht="12.75">
      <c r="B692" s="15"/>
    </row>
    <row r="693" ht="12.75">
      <c r="B693" s="15"/>
    </row>
    <row r="694" ht="12.75">
      <c r="B694" s="15"/>
    </row>
    <row r="695" ht="12.75">
      <c r="B695" s="15"/>
    </row>
    <row r="696" ht="12.75">
      <c r="B696" s="15"/>
    </row>
    <row r="697" ht="12.75">
      <c r="B697" s="15"/>
    </row>
    <row r="698" ht="12.75">
      <c r="B698" s="15"/>
    </row>
    <row r="699" ht="12.75">
      <c r="B699" s="15"/>
    </row>
    <row r="700" ht="12.75">
      <c r="B700" s="15"/>
    </row>
    <row r="701" ht="12.75">
      <c r="B701" s="15"/>
    </row>
    <row r="702" ht="12.75">
      <c r="B702" s="15"/>
    </row>
    <row r="703" ht="12.75">
      <c r="B703" s="15"/>
    </row>
    <row r="704" ht="12.75">
      <c r="B704" s="15"/>
    </row>
    <row r="705" ht="12.75">
      <c r="B705" s="15"/>
    </row>
    <row r="706" ht="12.75">
      <c r="B706" s="15"/>
    </row>
    <row r="707" ht="12.75">
      <c r="B707" s="15"/>
    </row>
    <row r="708" ht="12.75">
      <c r="B708" s="15"/>
    </row>
    <row r="709" ht="12.75">
      <c r="B709" s="15"/>
    </row>
    <row r="710" ht="12.75">
      <c r="B710" s="15"/>
    </row>
    <row r="711" ht="12.75">
      <c r="B711" s="15"/>
    </row>
    <row r="712" ht="12.75">
      <c r="B712" s="15"/>
    </row>
    <row r="713" ht="12.75">
      <c r="B713" s="15"/>
    </row>
    <row r="714" ht="12.75">
      <c r="B714" s="15"/>
    </row>
    <row r="715" ht="12.75">
      <c r="B715" s="15"/>
    </row>
    <row r="716" ht="12.75">
      <c r="B716" s="15"/>
    </row>
    <row r="717" ht="12.75">
      <c r="B717" s="15"/>
    </row>
    <row r="718" ht="12.75">
      <c r="B718" s="15"/>
    </row>
    <row r="719" ht="12.75">
      <c r="B719" s="15"/>
    </row>
    <row r="720" ht="12.75">
      <c r="B720" s="15"/>
    </row>
    <row r="721" ht="12.75">
      <c r="B721" s="15"/>
    </row>
    <row r="722" ht="12.75">
      <c r="B722" s="15"/>
    </row>
    <row r="723" ht="12.75">
      <c r="B723" s="15"/>
    </row>
    <row r="724" ht="12.75">
      <c r="B724" s="15"/>
    </row>
    <row r="725" ht="12.75">
      <c r="B725" s="15"/>
    </row>
    <row r="726" ht="12.75">
      <c r="B726" s="15"/>
    </row>
    <row r="727" ht="12.75">
      <c r="B727" s="15"/>
    </row>
    <row r="728" ht="12.75">
      <c r="B728" s="15"/>
    </row>
    <row r="729" ht="12.75">
      <c r="B729" s="15"/>
    </row>
    <row r="730" ht="12.75">
      <c r="B730" s="15"/>
    </row>
    <row r="731" ht="12.75">
      <c r="B731" s="15"/>
    </row>
    <row r="732" ht="12.75">
      <c r="B732" s="15"/>
    </row>
    <row r="733" ht="12.75">
      <c r="B733" s="15"/>
    </row>
    <row r="734" ht="12.75">
      <c r="B734" s="15"/>
    </row>
    <row r="735" ht="12.75">
      <c r="B735" s="15"/>
    </row>
    <row r="736" ht="12.75">
      <c r="B736" s="15"/>
    </row>
    <row r="737" ht="12.75">
      <c r="B737" s="15"/>
    </row>
    <row r="738" ht="12.75">
      <c r="B738" s="15"/>
    </row>
    <row r="739" ht="12.75">
      <c r="B739" s="15"/>
    </row>
    <row r="740" ht="12.75">
      <c r="B740" s="15"/>
    </row>
    <row r="741" ht="12.75">
      <c r="B741" s="15"/>
    </row>
    <row r="742" ht="12.75">
      <c r="B742" s="15"/>
    </row>
    <row r="743" ht="12.75">
      <c r="B743" s="15"/>
    </row>
    <row r="744" ht="12.75">
      <c r="B744" s="15"/>
    </row>
    <row r="745" ht="12.75">
      <c r="B745" s="15"/>
    </row>
    <row r="746" ht="12.75">
      <c r="B746" s="15"/>
    </row>
    <row r="747" ht="12.75">
      <c r="B747" s="15"/>
    </row>
    <row r="748" ht="12.75">
      <c r="B748" s="15"/>
    </row>
    <row r="749" ht="12.75">
      <c r="B749" s="15"/>
    </row>
    <row r="750" ht="12.75">
      <c r="B750" s="15"/>
    </row>
    <row r="751" ht="12.75">
      <c r="B751" s="15"/>
    </row>
    <row r="752" ht="12.75">
      <c r="B752" s="15"/>
    </row>
    <row r="753" ht="12.75">
      <c r="B753" s="15"/>
    </row>
    <row r="754" ht="12.75">
      <c r="B754" s="15"/>
    </row>
    <row r="755" ht="12.75">
      <c r="B755" s="15"/>
    </row>
    <row r="756" ht="12.75">
      <c r="B756" s="15"/>
    </row>
    <row r="757" ht="12.75">
      <c r="B757" s="15"/>
    </row>
    <row r="758" ht="12.75">
      <c r="B758" s="15"/>
    </row>
    <row r="759" ht="12.75">
      <c r="B759" s="15"/>
    </row>
    <row r="760" ht="12.75">
      <c r="B760" s="15"/>
    </row>
    <row r="761" ht="12.75">
      <c r="B761" s="15"/>
    </row>
    <row r="762" ht="12.75">
      <c r="B762" s="15"/>
    </row>
    <row r="763" ht="12.75">
      <c r="B763" s="15"/>
    </row>
    <row r="764" ht="12.75">
      <c r="B764" s="15"/>
    </row>
    <row r="765" ht="12.75">
      <c r="B765" s="15"/>
    </row>
    <row r="766" ht="12.75">
      <c r="B766" s="15"/>
    </row>
    <row r="767" ht="12.75">
      <c r="B767" s="15"/>
    </row>
    <row r="768" ht="12.75">
      <c r="B768" s="15"/>
    </row>
    <row r="769" ht="12.75">
      <c r="B769" s="15"/>
    </row>
    <row r="770" ht="12.75">
      <c r="B770" s="15"/>
    </row>
    <row r="771" ht="12.75">
      <c r="B771" s="15"/>
    </row>
    <row r="772" ht="12.75">
      <c r="B772" s="15"/>
    </row>
    <row r="773" ht="12.75">
      <c r="B773" s="15"/>
    </row>
    <row r="774" ht="12.75">
      <c r="B774" s="15"/>
    </row>
    <row r="775" ht="12.75">
      <c r="B775" s="15"/>
    </row>
    <row r="776" ht="12.75">
      <c r="B776" s="15"/>
    </row>
    <row r="777" ht="12.75">
      <c r="B777" s="15"/>
    </row>
    <row r="778" ht="12.75">
      <c r="B778" s="15"/>
    </row>
    <row r="779" ht="12.75">
      <c r="B779" s="15"/>
    </row>
    <row r="780" ht="12.75">
      <c r="B780" s="15"/>
    </row>
    <row r="781" ht="12.75">
      <c r="B781" s="15"/>
    </row>
    <row r="782" ht="12.75">
      <c r="B782" s="15"/>
    </row>
    <row r="783" ht="12.75">
      <c r="B783" s="15"/>
    </row>
    <row r="784" ht="12.75">
      <c r="B784" s="15"/>
    </row>
    <row r="785" ht="12.75">
      <c r="B785" s="15"/>
    </row>
    <row r="786" ht="12.75">
      <c r="B786" s="15"/>
    </row>
    <row r="787" ht="12.75">
      <c r="B787" s="15"/>
    </row>
    <row r="788" ht="12.75">
      <c r="B788" s="15"/>
    </row>
    <row r="789" ht="12.75">
      <c r="B789" s="15"/>
    </row>
    <row r="790" ht="12.75">
      <c r="B790" s="15"/>
    </row>
    <row r="791" ht="12.75">
      <c r="B791" s="15"/>
    </row>
    <row r="792" ht="12.75">
      <c r="B792" s="15"/>
    </row>
    <row r="793" ht="12.75">
      <c r="B793" s="15"/>
    </row>
    <row r="794" ht="12.75">
      <c r="B794" s="15"/>
    </row>
    <row r="795" ht="12.75">
      <c r="B795" s="15"/>
    </row>
    <row r="796" ht="12.75">
      <c r="B796" s="15"/>
    </row>
    <row r="797" ht="12.75">
      <c r="B797" s="15"/>
    </row>
    <row r="798" ht="12.75">
      <c r="B798" s="15"/>
    </row>
    <row r="799" ht="12.75">
      <c r="B799" s="15"/>
    </row>
    <row r="800" ht="12.75">
      <c r="B800" s="15"/>
    </row>
    <row r="801" ht="12.75">
      <c r="B801" s="15"/>
    </row>
    <row r="802" ht="12.75">
      <c r="B802" s="15"/>
    </row>
    <row r="803" ht="12.75">
      <c r="B803" s="15"/>
    </row>
    <row r="804" ht="12.75">
      <c r="B804" s="15"/>
    </row>
    <row r="805" ht="12.75">
      <c r="B805" s="15"/>
    </row>
    <row r="806" ht="12.75">
      <c r="B806" s="15"/>
    </row>
    <row r="807" ht="12.75">
      <c r="B807" s="15"/>
    </row>
    <row r="808" ht="12.75">
      <c r="B808" s="15"/>
    </row>
    <row r="809" ht="12.75">
      <c r="B809" s="15"/>
    </row>
    <row r="810" ht="12.75">
      <c r="B810" s="15"/>
    </row>
    <row r="811" ht="12.75">
      <c r="B811" s="15"/>
    </row>
    <row r="812" ht="12.75">
      <c r="B812" s="15"/>
    </row>
    <row r="813" ht="12.75">
      <c r="B813" s="15"/>
    </row>
    <row r="814" ht="12.75">
      <c r="B814" s="15"/>
    </row>
    <row r="815" ht="12.75">
      <c r="B815" s="15"/>
    </row>
    <row r="816" ht="12.75">
      <c r="B816" s="15"/>
    </row>
    <row r="817" ht="12.75">
      <c r="B817" s="15"/>
    </row>
    <row r="818" ht="12.75">
      <c r="B818" s="15"/>
    </row>
    <row r="819" ht="12.75">
      <c r="B819" s="15"/>
    </row>
    <row r="820" ht="12.75">
      <c r="B820" s="15"/>
    </row>
    <row r="821" ht="12.75">
      <c r="B821" s="15"/>
    </row>
    <row r="822" ht="12.75">
      <c r="B822" s="15"/>
    </row>
    <row r="823" ht="12.75">
      <c r="B823" s="15"/>
    </row>
    <row r="824" ht="12.75">
      <c r="B824" s="15"/>
    </row>
    <row r="825" ht="12.75">
      <c r="B825" s="15"/>
    </row>
    <row r="826" ht="12.75">
      <c r="B826" s="15"/>
    </row>
    <row r="827" ht="12.75">
      <c r="B827" s="15"/>
    </row>
    <row r="828" ht="12.75">
      <c r="B828" s="15"/>
    </row>
    <row r="829" ht="12.75">
      <c r="B829" s="15"/>
    </row>
    <row r="830" ht="12.75">
      <c r="B830" s="15"/>
    </row>
    <row r="831" ht="12.75">
      <c r="B831" s="15"/>
    </row>
    <row r="832" ht="12.75">
      <c r="B832" s="15"/>
    </row>
    <row r="833" ht="12.75">
      <c r="B833" s="15"/>
    </row>
    <row r="834" ht="12.75">
      <c r="B834" s="15"/>
    </row>
    <row r="835" ht="12.75">
      <c r="B835" s="15"/>
    </row>
    <row r="836" ht="12.75">
      <c r="B836" s="15"/>
    </row>
    <row r="837" ht="12.75">
      <c r="B837" s="15"/>
    </row>
    <row r="838" ht="12.75">
      <c r="B838" s="15"/>
    </row>
    <row r="839" ht="12.75">
      <c r="B839" s="15"/>
    </row>
    <row r="840" ht="12.75">
      <c r="B840" s="15"/>
    </row>
    <row r="841" ht="12.75">
      <c r="B841" s="15"/>
    </row>
    <row r="842" ht="12.75">
      <c r="B842" s="15"/>
    </row>
    <row r="843" ht="12.75">
      <c r="B843" s="15"/>
    </row>
    <row r="844" ht="12.75">
      <c r="B844" s="15"/>
    </row>
    <row r="845" ht="12.75">
      <c r="B845" s="15"/>
    </row>
    <row r="846" ht="12.75">
      <c r="B846" s="15"/>
    </row>
    <row r="847" ht="12.75">
      <c r="B847" s="15"/>
    </row>
    <row r="848" ht="12.75">
      <c r="B848" s="15"/>
    </row>
    <row r="849" ht="12.75">
      <c r="B849" s="15"/>
    </row>
    <row r="850" ht="12.75">
      <c r="B850" s="15"/>
    </row>
    <row r="851" ht="12.75">
      <c r="B851" s="15"/>
    </row>
    <row r="852" ht="12.75">
      <c r="B852" s="15"/>
    </row>
    <row r="853" ht="12.75">
      <c r="B853" s="15"/>
    </row>
  </sheetData>
  <sheetProtection password="DAC1" sheet="1"/>
  <mergeCells count="2">
    <mergeCell ref="D1:E4"/>
    <mergeCell ref="G105:G106"/>
  </mergeCells>
  <printOptions/>
  <pageMargins left="0.75" right="0.75" top="1" bottom="1" header="0.5" footer="0.5"/>
  <pageSetup horizontalDpi="600" verticalDpi="600" orientation="portrait" scale="74" r:id="rId1"/>
  <headerFooter alignWithMargins="0">
    <oddHeader>&amp;C&amp;"Arial,Bold"Pump Station Diversions
125&amp;Xth&amp;X Street Pump Station
</oddHeader>
    <oddFooter>&amp;CPage &amp;P of &amp;N</oddFooter>
  </headerFooter>
  <rowBreaks count="1" manualBreakCount="1">
    <brk id="5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31.28125" style="0" customWidth="1"/>
    <col min="2" max="2" width="10.421875" style="0" customWidth="1"/>
    <col min="3" max="3" width="31.57421875" style="0" customWidth="1"/>
    <col min="4" max="4" width="31.28125" style="0" customWidth="1"/>
    <col min="5" max="5" width="13.57421875" style="0" customWidth="1"/>
  </cols>
  <sheetData>
    <row r="1" spans="1:5" ht="13.5">
      <c r="A1" s="86" t="s">
        <v>227</v>
      </c>
      <c r="B1" s="87" t="s">
        <v>228</v>
      </c>
      <c r="C1" s="88" t="s">
        <v>229</v>
      </c>
      <c r="D1" s="89" t="s">
        <v>230</v>
      </c>
      <c r="E1" s="90">
        <f>IF($A1="","",($D1-$C1)*1440)</f>
        <v>15.99999999976717</v>
      </c>
    </row>
    <row r="2" spans="1:5" ht="13.5">
      <c r="A2" s="86" t="s">
        <v>227</v>
      </c>
      <c r="B2" s="87" t="s">
        <v>228</v>
      </c>
      <c r="C2" s="88" t="s">
        <v>230</v>
      </c>
      <c r="D2" s="89" t="s">
        <v>231</v>
      </c>
      <c r="E2" s="90">
        <f>IF($A2="","",($D2-$C2)*1440)</f>
        <v>718.9999999967404</v>
      </c>
    </row>
    <row r="3" spans="1:5" ht="13.5">
      <c r="A3" s="86" t="s">
        <v>227</v>
      </c>
      <c r="B3" s="87" t="s">
        <v>228</v>
      </c>
      <c r="C3" s="88" t="s">
        <v>232</v>
      </c>
      <c r="D3" s="88" t="s">
        <v>233</v>
      </c>
      <c r="E3" s="90">
        <f>IF($A3="","",($D3-$C3)*1440)</f>
        <v>230.99999999860302</v>
      </c>
    </row>
    <row r="4" spans="1:5" ht="13.5">
      <c r="A4" s="86" t="s">
        <v>227</v>
      </c>
      <c r="B4" s="87" t="s">
        <v>228</v>
      </c>
      <c r="C4" s="88" t="s">
        <v>233</v>
      </c>
      <c r="D4" s="88" t="s">
        <v>234</v>
      </c>
      <c r="E4" s="90">
        <f>IF($A4="","",($D4-$C4)*1440)</f>
        <v>1229.0000000037253</v>
      </c>
    </row>
    <row r="5" spans="1:5" ht="13.5">
      <c r="A5" s="86" t="s">
        <v>227</v>
      </c>
      <c r="B5" s="87" t="s">
        <v>228</v>
      </c>
      <c r="C5" s="88" t="s">
        <v>235</v>
      </c>
      <c r="D5" s="88" t="s">
        <v>236</v>
      </c>
      <c r="E5" s="90">
        <f>IF($A5="","",($D5-$C5)*1440)</f>
        <v>431.9999999937136</v>
      </c>
    </row>
    <row r="11" spans="1:5" ht="15">
      <c r="A11" s="86" t="s">
        <v>237</v>
      </c>
      <c r="B11" s="87" t="s">
        <v>228</v>
      </c>
      <c r="C11" s="91">
        <v>43741.0625</v>
      </c>
      <c r="D11" s="92">
        <v>43741.78472222222</v>
      </c>
      <c r="E11" s="93">
        <f aca="true" t="shared" si="0" ref="E11:E20">IF($A11="","",($D11-$C11)*1440)</f>
        <v>1039.9999999953434</v>
      </c>
    </row>
    <row r="12" spans="1:5" ht="15">
      <c r="A12" s="86" t="s">
        <v>237</v>
      </c>
      <c r="B12" s="87" t="s">
        <v>228</v>
      </c>
      <c r="C12" s="91">
        <v>43743.80972222222</v>
      </c>
      <c r="D12" s="92">
        <v>43744.021527777775</v>
      </c>
      <c r="E12" s="93">
        <f t="shared" si="0"/>
        <v>304.99999999883585</v>
      </c>
    </row>
    <row r="13" spans="1:5" ht="15">
      <c r="A13" s="86" t="s">
        <v>237</v>
      </c>
      <c r="B13" s="87" t="s">
        <v>228</v>
      </c>
      <c r="C13" s="91">
        <v>43765.01111111111</v>
      </c>
      <c r="D13" s="92">
        <v>43765.5625</v>
      </c>
      <c r="E13" s="93">
        <f t="shared" si="0"/>
        <v>794.0000000002328</v>
      </c>
    </row>
    <row r="14" spans="1:5" ht="15">
      <c r="A14" s="86" t="s">
        <v>237</v>
      </c>
      <c r="B14" s="87" t="s">
        <v>228</v>
      </c>
      <c r="C14" s="91">
        <v>43768.288194444445</v>
      </c>
      <c r="D14" s="92">
        <v>43769.930555555555</v>
      </c>
      <c r="E14" s="93">
        <f t="shared" si="0"/>
        <v>2364.9999999976717</v>
      </c>
    </row>
    <row r="15" spans="1:5" ht="15">
      <c r="A15" s="86" t="s">
        <v>238</v>
      </c>
      <c r="B15" s="87" t="s">
        <v>228</v>
      </c>
      <c r="C15" s="91">
        <v>43741.01180555556</v>
      </c>
      <c r="D15" s="92">
        <v>43741.34583333333</v>
      </c>
      <c r="E15" s="93">
        <f t="shared" si="0"/>
        <v>480.9999999962747</v>
      </c>
    </row>
    <row r="16" spans="1:5" ht="15">
      <c r="A16" s="86" t="s">
        <v>238</v>
      </c>
      <c r="B16" s="87" t="s">
        <v>228</v>
      </c>
      <c r="C16" s="91">
        <v>43764.760416666664</v>
      </c>
      <c r="D16" s="92">
        <v>43765.33819444444</v>
      </c>
      <c r="E16" s="93">
        <f t="shared" si="0"/>
        <v>831.9999999983702</v>
      </c>
    </row>
    <row r="17" spans="1:5" ht="15">
      <c r="A17" s="86" t="s">
        <v>239</v>
      </c>
      <c r="B17" s="87"/>
      <c r="C17" s="91">
        <v>43741.29513888889</v>
      </c>
      <c r="D17" s="92">
        <v>43742.23611111111</v>
      </c>
      <c r="E17" s="93">
        <f t="shared" si="0"/>
        <v>1354.9999999953434</v>
      </c>
    </row>
    <row r="18" spans="1:5" ht="15">
      <c r="A18" s="86" t="s">
        <v>239</v>
      </c>
      <c r="B18" s="87"/>
      <c r="C18" s="91">
        <v>43764.98263888889</v>
      </c>
      <c r="D18" s="92">
        <v>43765.958333333336</v>
      </c>
      <c r="E18" s="93">
        <f t="shared" si="0"/>
        <v>1405.0000000011642</v>
      </c>
    </row>
    <row r="19" spans="1:5" ht="15">
      <c r="A19" s="86" t="s">
        <v>240</v>
      </c>
      <c r="B19" s="87"/>
      <c r="C19" s="91">
        <v>43765.06597222222</v>
      </c>
      <c r="D19" s="92">
        <v>43765.6875</v>
      </c>
      <c r="E19" s="93">
        <f t="shared" si="0"/>
        <v>895.0000000046566</v>
      </c>
    </row>
    <row r="20" spans="1:5" ht="15">
      <c r="A20" s="86" t="s">
        <v>240</v>
      </c>
      <c r="B20" s="87"/>
      <c r="C20" s="91">
        <v>43768.26736111111</v>
      </c>
      <c r="D20" s="92">
        <v>43770.04861111111</v>
      </c>
      <c r="E20" s="93">
        <f t="shared" si="0"/>
        <v>2565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MWRDGC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franklin ko</cp:lastModifiedBy>
  <cp:lastPrinted>2020-02-21T18:41:17Z</cp:lastPrinted>
  <dcterms:created xsi:type="dcterms:W3CDTF">2002-02-19T15:03:25Z</dcterms:created>
  <dcterms:modified xsi:type="dcterms:W3CDTF">2020-05-26T17:43:46Z</dcterms:modified>
  <cp:category/>
  <cp:version/>
  <cp:contentType/>
  <cp:contentStatus/>
</cp:coreProperties>
</file>